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_xlnm.Print_Area" localSheetId="0">List1!$A$1:$K$46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8" i="1" l="1"/>
  <c r="D23" i="1" l="1"/>
  <c r="E25" i="1"/>
  <c r="E26" i="1"/>
  <c r="E24" i="1"/>
  <c r="E23" i="1" l="1"/>
  <c r="E19" i="1"/>
  <c r="E18" i="1" l="1"/>
  <c r="E36" i="1" l="1"/>
  <c r="E16" i="1" l="1"/>
  <c r="E15" i="1"/>
  <c r="E13" i="1" l="1"/>
  <c r="E34" i="1" l="1"/>
  <c r="E8" i="1" l="1"/>
  <c r="E7" i="1"/>
  <c r="E6" i="1" l="1"/>
</calcChain>
</file>

<file path=xl/sharedStrings.xml><?xml version="1.0" encoding="utf-8"?>
<sst xmlns="http://schemas.openxmlformats.org/spreadsheetml/2006/main" count="227" uniqueCount="182">
  <si>
    <t>R.br.</t>
  </si>
  <si>
    <t>Naziv predmeta nabave</t>
  </si>
  <si>
    <t>Evidencijski broj nabave</t>
  </si>
  <si>
    <t>Procijenjena vrijednost nabave (bez PDV-a)</t>
  </si>
  <si>
    <t>Planirana vrijednost nabave  (s PDV-om)</t>
  </si>
  <si>
    <t>Datum sklapanja ugovora / narudžbenice</t>
  </si>
  <si>
    <t>Rok za koji je sklopljen ugovor</t>
  </si>
  <si>
    <t>Naziv odabranog ponuditelja</t>
  </si>
  <si>
    <t>Datum konačnog izvršenja ugovora / konačni iznos plaćen temeljem ugovora</t>
  </si>
  <si>
    <t>Ostali podaci / obrazloženje ukoliko je isplaćeni iznos veći od ugovorenog</t>
  </si>
  <si>
    <t>ROBA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</si>
  <si>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</si>
  <si>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</si>
  <si>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</si>
  <si>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</si>
  <si>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</si>
  <si>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</si>
  <si>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</si>
  <si>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</si>
  <si>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</si>
  <si>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</si>
  <si>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USLUGE</t>
  </si>
  <si>
    <t>Ugovoreni iznos</t>
  </si>
  <si>
    <t>Registar ugovora o javnoj nabavi i okvirnih sporazuma u 2021. godini</t>
  </si>
  <si>
    <t>OSOBNA RAČUNALA</t>
  </si>
  <si>
    <t>JN-21/5</t>
  </si>
  <si>
    <t>29.01.2021.</t>
  </si>
  <si>
    <t>1 godina</t>
  </si>
  <si>
    <t>Informatika Fortuno d.o.o. Vinkovci</t>
  </si>
  <si>
    <t>JN-20/237</t>
  </si>
  <si>
    <t>05.02.2021.</t>
  </si>
  <si>
    <t>Deling obrt za tehničku zaštitu, vl. Dinko Vukojević</t>
  </si>
  <si>
    <t>"RESCUE" - GRUPA 1: DOBAVA I INSTALACIJA SUSTAVA ZA UPRAVLJANJE ENERGIJOM (BEMS) NA DVA OBJEKTA KBC-A OSIJEK</t>
  </si>
  <si>
    <t>"RESCUE" - GRUPA 2: DOBAVA I UGRADNJA SUSTAVA ZA NADZOR, KONTROLU I PRIKUPLJANJA PODATAKA (eng. SCADA)</t>
  </si>
  <si>
    <t>2.1.</t>
  </si>
  <si>
    <t>2.2.</t>
  </si>
  <si>
    <t>30 dana</t>
  </si>
  <si>
    <t>Usluga usklađivanja KBC Osijek, kao identificiranog operatera ključnih usluga u sektoru zdravstva, sa zahtjevima zakona i uredbe o kibernetičkoj sigurnosti koje uključuju implementaciju sigurnosnih mjera iz sljedećih područja: - upravljanje sigurnošću mrežnih informacijskih sustava, - upravljanje rizicima, - zaštita ključnih sustava</t>
  </si>
  <si>
    <t>JN-21/157</t>
  </si>
  <si>
    <t>23.02.2021.</t>
  </si>
  <si>
    <t>180 dana</t>
  </si>
  <si>
    <t>Zavod za informatičke djelatnosti Hrvatske d.o.o. Zagreb</t>
  </si>
  <si>
    <t>MEDICINSKI POTROŠNI MATERIJAL ZA MAKSILOFACIJALNU KIRURGIJU</t>
  </si>
  <si>
    <t>JN-21/169</t>
  </si>
  <si>
    <t>15.03.2021.</t>
  </si>
  <si>
    <t>Hilus d.o.o. Zagreb</t>
  </si>
  <si>
    <t>OPERACIJSKO DVOSTRUKO SVJETLO</t>
  </si>
  <si>
    <t>JN-21/10</t>
  </si>
  <si>
    <t>30 kalendarskih dana</t>
  </si>
  <si>
    <t>Drager Medical Croatia d.o.o. Zagreb</t>
  </si>
  <si>
    <t>22.03.2021.</t>
  </si>
  <si>
    <t>Usluga prijevoza i kremiranja patološkog otpada</t>
  </si>
  <si>
    <t>JN-21/74.2</t>
  </si>
  <si>
    <t>30.03.2021.</t>
  </si>
  <si>
    <t>Ukop d.o.o. Osijek</t>
  </si>
  <si>
    <t>VIDEOKAPSULA ZA SNIMANJE TANKOG CRIJEVA</t>
  </si>
  <si>
    <t>JN-21/170</t>
  </si>
  <si>
    <t>19.04.2021.</t>
  </si>
  <si>
    <t>Olympus Czech Group s.r.o. Podružnica Zagreb</t>
  </si>
  <si>
    <t>JEDNOSTRUKA STROPNA POMIČNA SVJETLA (2 kom) ZA BOKSOVE RAĐAONICA</t>
  </si>
  <si>
    <t>JN-21/9.1</t>
  </si>
  <si>
    <t>12.04.2021.</t>
  </si>
  <si>
    <t>Usluge promidžbe i vidljivosti za projekt izgradnje i opremanja Objedinjenog hitnog bolničkog prijema i dnevnih bolnica/dnevnih kirurgija</t>
  </si>
  <si>
    <t>JN-21/171</t>
  </si>
  <si>
    <t>13.04.2021.</t>
  </si>
  <si>
    <t>19 mjeseci</t>
  </si>
  <si>
    <t>Biroprint d.o.o. Osijek</t>
  </si>
  <si>
    <t>ELEKTROMATERIJAL</t>
  </si>
  <si>
    <t>JN-21/1.1</t>
  </si>
  <si>
    <t>28.04.2021.</t>
  </si>
  <si>
    <t>Hexmat d.o.o. Osijek</t>
  </si>
  <si>
    <t>SVJEŽE POVRĆE - KRUMPIR</t>
  </si>
  <si>
    <t>8.1.</t>
  </si>
  <si>
    <t>8.2.</t>
  </si>
  <si>
    <t>Grupa 1</t>
  </si>
  <si>
    <t>Grupa 2</t>
  </si>
  <si>
    <t>JN-21/191</t>
  </si>
  <si>
    <t>26.05.2021.</t>
  </si>
  <si>
    <t>12 mjeseci</t>
  </si>
  <si>
    <t>Usluga sanitarnih pregleda</t>
  </si>
  <si>
    <t>JN-21/31</t>
  </si>
  <si>
    <t>18.06.2021.</t>
  </si>
  <si>
    <t>Nastavni zavod za javno zdravstvo Osječko-baranjske županije</t>
  </si>
  <si>
    <t>Konzum plus d.o.o. Zagreb</t>
  </si>
  <si>
    <t>Usluga servisnog pregleda - revizija 5 trafostanica</t>
  </si>
  <si>
    <t>JN-21/111</t>
  </si>
  <si>
    <t>11.06.2021.</t>
  </si>
  <si>
    <t>60 dana</t>
  </si>
  <si>
    <t>Davel d.o.o. Osijek</t>
  </si>
  <si>
    <t>Godišnji servis srednjih rashladnih uređaja</t>
  </si>
  <si>
    <t>JN-21/61</t>
  </si>
  <si>
    <t>06.07.2021.</t>
  </si>
  <si>
    <t>EMAX d.o.o. Osijek</t>
  </si>
  <si>
    <t>1.1.</t>
  </si>
  <si>
    <t>Aneks 1</t>
  </si>
  <si>
    <t>270 dana</t>
  </si>
  <si>
    <t>Usluga najma uređaja za sprečavanje nastanka biootpada IUGIS 1000</t>
  </si>
  <si>
    <t>JN-21/193</t>
  </si>
  <si>
    <t>08.06.2021.</t>
  </si>
  <si>
    <t>do 30.12.2021.</t>
  </si>
  <si>
    <t>Trindus Biotech d.o.o. Zagreb</t>
  </si>
  <si>
    <t>Godišnji servis malih rashladnih uređaja</t>
  </si>
  <si>
    <t>JN-21/39</t>
  </si>
  <si>
    <t>14.07.2021.</t>
  </si>
  <si>
    <t>Servis Blažević, Valpovo</t>
  </si>
  <si>
    <t>DIJAGNOSTIČKI MATERIJAL - REAGENSI ZA IDENTIFIKACIJU I ODREĐIVANJE OSJETLJIVOSTI BAKTERIJA NA ANTIBIOTIKE</t>
  </si>
  <si>
    <t>JN-21/201</t>
  </si>
  <si>
    <t>27.07.2021.</t>
  </si>
  <si>
    <t>Hospitalija trgovina d.o.o. Sveta Nedelja</t>
  </si>
  <si>
    <t>SET ZA VERTEBROPLASTIKU</t>
  </si>
  <si>
    <t>JN-21/202</t>
  </si>
  <si>
    <t>10.09.2021.</t>
  </si>
  <si>
    <t>MedcomTech d.o.o. Celje, Slovenija</t>
  </si>
  <si>
    <t>11.</t>
  </si>
  <si>
    <t>JN-21/210</t>
  </si>
  <si>
    <t>21.09.2021.</t>
  </si>
  <si>
    <t>60 kalendarskih dana</t>
  </si>
  <si>
    <t>RASVJETNO TIJELO ZA OPERACIJSKU SALU ZA KLINIKU ZA ORTOPEDIJU I TRAUMATOLOGIJU I KLINIKU ZA GINEKOLOGIJU I OPSTETRICIJU</t>
  </si>
  <si>
    <t>12.</t>
  </si>
  <si>
    <t>13.</t>
  </si>
  <si>
    <t>14.</t>
  </si>
  <si>
    <t>15.</t>
  </si>
  <si>
    <t>16.</t>
  </si>
  <si>
    <t>17.</t>
  </si>
  <si>
    <t>POPLUNI</t>
  </si>
  <si>
    <t>JN-21/213</t>
  </si>
  <si>
    <t>27.09.2021.</t>
  </si>
  <si>
    <t>Labtex d.o.o. Zagreb</t>
  </si>
  <si>
    <t>Usluga najma industrijskog stroja za sušenje rublja</t>
  </si>
  <si>
    <t>JN-21/214</t>
  </si>
  <si>
    <t>28.09.2021.</t>
  </si>
  <si>
    <t>3 mjeseca</t>
  </si>
  <si>
    <t>E-Elmes d.o.o. Brckovljani</t>
  </si>
  <si>
    <t>KUTIJE ZA IGLE</t>
  </si>
  <si>
    <t>JN-21/142</t>
  </si>
  <si>
    <t>18.10.2021.</t>
  </si>
  <si>
    <t>Copan Zagreb d.o.o. Velika Gorica</t>
  </si>
  <si>
    <t>Usluga održavanja postrojenja za demineralizaciju vode</t>
  </si>
  <si>
    <t>JN-21/121</t>
  </si>
  <si>
    <t>22.10.2021.</t>
  </si>
  <si>
    <t>Nirosta d.o.o. Osijek</t>
  </si>
  <si>
    <t>Usluga najma neuromonitora za potrebe otorinolaringologije</t>
  </si>
  <si>
    <t>JN-21/220</t>
  </si>
  <si>
    <t>20.10.2021.</t>
  </si>
  <si>
    <t>Medic d.o.o. Zagreb</t>
  </si>
  <si>
    <t>FILTERI ZA KLIMATIZACIJU</t>
  </si>
  <si>
    <t>Grupa A</t>
  </si>
  <si>
    <t>Grupa B</t>
  </si>
  <si>
    <t>Grupa C</t>
  </si>
  <si>
    <t>14.1.</t>
  </si>
  <si>
    <t>14.2.</t>
  </si>
  <si>
    <t>14.3.</t>
  </si>
  <si>
    <t>JN-21/46</t>
  </si>
  <si>
    <t>10.11.2021.</t>
  </si>
  <si>
    <t>Energy Control d.o.o. Osijek</t>
  </si>
  <si>
    <t>Framago d.o.o. Zagreb</t>
  </si>
  <si>
    <t>9.1.</t>
  </si>
  <si>
    <t>22.11.2021.</t>
  </si>
  <si>
    <t>Usluga kemijskog čišćenja izmjenjivača topline, hladnjaka, hladnjaka u klima komorama, rashladnih tornjeva i bojlera</t>
  </si>
  <si>
    <t>JN-21/71</t>
  </si>
  <si>
    <t>23.11.2021.</t>
  </si>
  <si>
    <t>Zajednica ponuditelja: DMK Servisi d.o.o. Osijek i Dimnjak d.o.o. Osijek</t>
  </si>
  <si>
    <t>12.1.</t>
  </si>
  <si>
    <t>150 kalendarskih dana</t>
  </si>
  <si>
    <t>10.10.2021.</t>
  </si>
  <si>
    <t>MEDICINSKI POTROŠNI MATERIJAL ZA MEDICINSKI POTPOMOGNUTU OPLODNJU</t>
  </si>
  <si>
    <t>JN-21/226</t>
  </si>
  <si>
    <t>24.11.2021.</t>
  </si>
  <si>
    <t>Eurokontakt d.o.o. Zagreb</t>
  </si>
  <si>
    <t>BOLNIČKI ELEKTRIČNI KREVETI</t>
  </si>
  <si>
    <t>JN-21/230</t>
  </si>
  <si>
    <t>26.11.2021.</t>
  </si>
  <si>
    <t>7 dana</t>
  </si>
  <si>
    <t>Karl Dietz Kijevo d.o.o. Kijevo</t>
  </si>
  <si>
    <t>9.2.</t>
  </si>
  <si>
    <t>Aneks 2</t>
  </si>
  <si>
    <t>15.11.2021.</t>
  </si>
  <si>
    <t>ELEKTRIČNI VILIČAR ZA VISOKO PODIZANJE</t>
  </si>
  <si>
    <t>jn-21/235</t>
  </si>
  <si>
    <t>09.12.2021.</t>
  </si>
  <si>
    <t>12 radnih dana</t>
  </si>
  <si>
    <t>Var d.o.o. Zagreb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</si>
</sst>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rgb="FF000000"/>
      <name val="Liberation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5" xfId="1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5" xfId="1" applyNumberFormat="1" applyFont="1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0" fillId="0" borderId="8" xfId="1" applyNumberFormat="1" applyFont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164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</cellXfs>
  <cellStyles count="2">
    <cellStyle name="Normalno" xfId="0" builtinId="0"/>
    <cellStyle name="Postota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abSelected="1" zoomScaleNormal="100" workbookViewId="0">
      <pane ySplit="3" topLeftCell="A13" activePane="bottomLeft" state="frozen"/>
      <selection pane="bottomLeft" activeCell="D46" sqref="D46"/>
    </sheetView>
  </sheetViews>
  <sheetFormatPr defaultRowHeight="15" x14ac:dyDescent="0.25"/>
  <cols>
    <col min="1" max="1" width="6.140625" style="7" customWidth="1"/>
    <col min="2" max="2" width="49.5703125" style="20" bestFit="1" customWidth="1"/>
    <col min="3" max="3" width="18" style="14" customWidth="1"/>
    <col min="4" max="4" width="18.42578125" style="15" customWidth="1"/>
    <col min="5" max="5" width="18.7109375" style="15" customWidth="1"/>
    <col min="6" max="6" width="18.42578125" style="14" customWidth="1"/>
    <col min="7" max="7" width="19.7109375" style="14" bestFit="1" customWidth="1"/>
    <col min="8" max="8" width="47.7109375" style="18" customWidth="1"/>
    <col min="9" max="9" width="19" style="16" customWidth="1"/>
    <col min="10" max="11" width="18" style="7" customWidth="1"/>
    <col min="12" max="16384" width="9.140625" style="7"/>
  </cols>
  <sheetData>
    <row r="1" spans="1:11" ht="18.75" x14ac:dyDescent="0.25">
      <c r="A1" s="29" t="s">
        <v>23</v>
      </c>
      <c r="B1" s="30"/>
      <c r="C1" s="30"/>
      <c r="D1" s="30"/>
      <c r="E1" s="30"/>
      <c r="F1" s="30"/>
      <c r="G1" s="30"/>
      <c r="H1" s="30"/>
      <c r="I1" s="30"/>
      <c r="J1" s="30"/>
      <c r="K1" s="31"/>
    </row>
    <row r="2" spans="1:11" x14ac:dyDescent="0.25">
      <c r="A2" s="23"/>
      <c r="B2" s="24"/>
      <c r="C2" s="24"/>
      <c r="D2" s="24"/>
      <c r="E2" s="24"/>
      <c r="F2" s="24"/>
      <c r="G2" s="24"/>
      <c r="H2" s="24"/>
      <c r="I2" s="24"/>
      <c r="J2" s="24"/>
      <c r="K2" s="25"/>
    </row>
    <row r="3" spans="1:11" ht="51" x14ac:dyDescent="0.25">
      <c r="A3" s="1" t="s">
        <v>0</v>
      </c>
      <c r="B3" s="2" t="s">
        <v>1</v>
      </c>
      <c r="C3" s="2" t="s">
        <v>2</v>
      </c>
      <c r="D3" s="5" t="s">
        <v>3</v>
      </c>
      <c r="E3" s="5" t="s">
        <v>4</v>
      </c>
      <c r="F3" s="2" t="s">
        <v>5</v>
      </c>
      <c r="G3" s="2" t="s">
        <v>6</v>
      </c>
      <c r="H3" s="2" t="s">
        <v>7</v>
      </c>
      <c r="I3" s="4" t="s">
        <v>22</v>
      </c>
      <c r="J3" s="2" t="s">
        <v>8</v>
      </c>
      <c r="K3" s="3" t="s">
        <v>9</v>
      </c>
    </row>
    <row r="4" spans="1:11" x14ac:dyDescent="0.25">
      <c r="A4" s="23"/>
      <c r="B4" s="24"/>
      <c r="C4" s="24"/>
      <c r="D4" s="24"/>
      <c r="E4" s="24"/>
      <c r="F4" s="24"/>
      <c r="G4" s="24"/>
      <c r="H4" s="24"/>
      <c r="I4" s="24"/>
      <c r="J4" s="24"/>
      <c r="K4" s="25"/>
    </row>
    <row r="5" spans="1:11" x14ac:dyDescent="0.25">
      <c r="A5" s="26" t="s">
        <v>10</v>
      </c>
      <c r="B5" s="27"/>
      <c r="C5" s="27"/>
      <c r="D5" s="27"/>
      <c r="E5" s="27"/>
      <c r="F5" s="27"/>
      <c r="G5" s="27"/>
      <c r="H5" s="27"/>
      <c r="I5" s="27"/>
      <c r="J5" s="27"/>
      <c r="K5" s="28"/>
    </row>
    <row r="6" spans="1:11" x14ac:dyDescent="0.25">
      <c r="A6" s="8" t="s">
        <v>11</v>
      </c>
      <c r="B6" s="19" t="s">
        <v>24</v>
      </c>
      <c r="C6" s="9" t="s">
        <v>25</v>
      </c>
      <c r="D6" s="10">
        <v>199000</v>
      </c>
      <c r="E6" s="10">
        <f>D6*1.25</f>
        <v>248750</v>
      </c>
      <c r="F6" s="9" t="s">
        <v>26</v>
      </c>
      <c r="G6" s="9" t="s">
        <v>27</v>
      </c>
      <c r="H6" s="17" t="s">
        <v>28</v>
      </c>
      <c r="I6" s="11">
        <v>236475</v>
      </c>
      <c r="J6" s="12"/>
      <c r="K6" s="13"/>
    </row>
    <row r="7" spans="1:11" ht="45" x14ac:dyDescent="0.25">
      <c r="A7" s="8" t="s">
        <v>34</v>
      </c>
      <c r="B7" s="19" t="s">
        <v>32</v>
      </c>
      <c r="C7" s="9" t="s">
        <v>29</v>
      </c>
      <c r="D7" s="10">
        <v>32571.03</v>
      </c>
      <c r="E7" s="10">
        <f>D7*1.25</f>
        <v>40713.787499999999</v>
      </c>
      <c r="F7" s="9" t="s">
        <v>30</v>
      </c>
      <c r="G7" s="9" t="s">
        <v>36</v>
      </c>
      <c r="H7" s="17" t="s">
        <v>31</v>
      </c>
      <c r="I7" s="11">
        <v>47077.5</v>
      </c>
      <c r="J7" s="12"/>
      <c r="K7" s="13"/>
    </row>
    <row r="8" spans="1:11" ht="45" x14ac:dyDescent="0.25">
      <c r="A8" s="8" t="s">
        <v>35</v>
      </c>
      <c r="B8" s="19" t="s">
        <v>33</v>
      </c>
      <c r="C8" s="9" t="s">
        <v>29</v>
      </c>
      <c r="D8" s="10">
        <v>24126.69</v>
      </c>
      <c r="E8" s="10">
        <f>D8*1.25</f>
        <v>30158.362499999999</v>
      </c>
      <c r="F8" s="9" t="s">
        <v>30</v>
      </c>
      <c r="G8" s="9" t="s">
        <v>36</v>
      </c>
      <c r="H8" s="17" t="s">
        <v>31</v>
      </c>
      <c r="I8" s="11">
        <v>25750</v>
      </c>
      <c r="J8" s="12"/>
      <c r="K8" s="13"/>
    </row>
    <row r="9" spans="1:11" ht="30" x14ac:dyDescent="0.25">
      <c r="A9" s="8" t="s">
        <v>13</v>
      </c>
      <c r="B9" s="19" t="s">
        <v>42</v>
      </c>
      <c r="C9" s="9" t="s">
        <v>43</v>
      </c>
      <c r="D9" s="10">
        <v>196000</v>
      </c>
      <c r="E9" s="10">
        <v>245000</v>
      </c>
      <c r="F9" s="9" t="s">
        <v>44</v>
      </c>
      <c r="G9" s="9" t="s">
        <v>27</v>
      </c>
      <c r="H9" s="17" t="s">
        <v>45</v>
      </c>
      <c r="I9" s="11">
        <v>205033.5</v>
      </c>
      <c r="J9" s="12"/>
      <c r="K9" s="13"/>
    </row>
    <row r="10" spans="1:11" x14ac:dyDescent="0.25">
      <c r="A10" s="8" t="s">
        <v>14</v>
      </c>
      <c r="B10" s="19" t="s">
        <v>46</v>
      </c>
      <c r="C10" s="9" t="s">
        <v>47</v>
      </c>
      <c r="D10" s="10">
        <v>100000</v>
      </c>
      <c r="E10" s="10">
        <v>125000</v>
      </c>
      <c r="F10" s="9" t="s">
        <v>50</v>
      </c>
      <c r="G10" s="9" t="s">
        <v>48</v>
      </c>
      <c r="H10" s="17" t="s">
        <v>49</v>
      </c>
      <c r="I10" s="11">
        <v>125375</v>
      </c>
      <c r="J10" s="12"/>
      <c r="K10" s="13"/>
    </row>
    <row r="11" spans="1:11" x14ac:dyDescent="0.25">
      <c r="A11" s="8" t="s">
        <v>15</v>
      </c>
      <c r="B11" s="19" t="s">
        <v>55</v>
      </c>
      <c r="C11" s="9" t="s">
        <v>56</v>
      </c>
      <c r="D11" s="10">
        <v>63000</v>
      </c>
      <c r="E11" s="10">
        <v>78750</v>
      </c>
      <c r="F11" s="9" t="s">
        <v>57</v>
      </c>
      <c r="G11" s="9" t="s">
        <v>27</v>
      </c>
      <c r="H11" s="17" t="s">
        <v>58</v>
      </c>
      <c r="I11" s="11">
        <v>78750</v>
      </c>
      <c r="J11" s="12"/>
      <c r="K11" s="13"/>
    </row>
    <row r="12" spans="1:11" ht="30" x14ac:dyDescent="0.25">
      <c r="A12" s="8" t="s">
        <v>16</v>
      </c>
      <c r="B12" s="19" t="s">
        <v>59</v>
      </c>
      <c r="C12" s="9" t="s">
        <v>60</v>
      </c>
      <c r="D12" s="10">
        <v>100000</v>
      </c>
      <c r="E12" s="10">
        <v>125000</v>
      </c>
      <c r="F12" s="9" t="s">
        <v>61</v>
      </c>
      <c r="G12" s="9" t="s">
        <v>48</v>
      </c>
      <c r="H12" s="17" t="s">
        <v>49</v>
      </c>
      <c r="I12" s="11">
        <v>124375</v>
      </c>
      <c r="J12" s="12"/>
      <c r="K12" s="13"/>
    </row>
    <row r="13" spans="1:11" x14ac:dyDescent="0.25">
      <c r="A13" s="8" t="s">
        <v>17</v>
      </c>
      <c r="B13" s="19" t="s">
        <v>67</v>
      </c>
      <c r="C13" s="9" t="s">
        <v>68</v>
      </c>
      <c r="D13" s="10">
        <v>160000</v>
      </c>
      <c r="E13" s="10">
        <f>D13*1.25</f>
        <v>200000</v>
      </c>
      <c r="F13" s="9" t="s">
        <v>69</v>
      </c>
      <c r="G13" s="9" t="s">
        <v>27</v>
      </c>
      <c r="H13" s="17" t="s">
        <v>70</v>
      </c>
      <c r="I13" s="11">
        <v>188246.13</v>
      </c>
      <c r="J13" s="12"/>
      <c r="K13" s="13"/>
    </row>
    <row r="14" spans="1:11" x14ac:dyDescent="0.25">
      <c r="A14" s="8" t="s">
        <v>18</v>
      </c>
      <c r="B14" s="19" t="s">
        <v>71</v>
      </c>
      <c r="C14" s="9" t="s">
        <v>76</v>
      </c>
      <c r="D14" s="10"/>
      <c r="E14" s="10"/>
      <c r="F14" s="9"/>
      <c r="G14" s="9"/>
      <c r="H14" s="17"/>
      <c r="I14" s="11"/>
      <c r="J14" s="12"/>
      <c r="K14" s="13"/>
    </row>
    <row r="15" spans="1:11" x14ac:dyDescent="0.25">
      <c r="A15" s="8" t="s">
        <v>72</v>
      </c>
      <c r="B15" s="19" t="s">
        <v>74</v>
      </c>
      <c r="C15" s="9"/>
      <c r="D15" s="10">
        <v>32000</v>
      </c>
      <c r="E15" s="10">
        <f>D15*1.13</f>
        <v>36160</v>
      </c>
      <c r="F15" s="9" t="s">
        <v>77</v>
      </c>
      <c r="G15" s="9" t="s">
        <v>78</v>
      </c>
      <c r="H15" s="17" t="s">
        <v>83</v>
      </c>
      <c r="I15" s="11">
        <v>149838</v>
      </c>
      <c r="J15" s="12"/>
      <c r="K15" s="13"/>
    </row>
    <row r="16" spans="1:11" x14ac:dyDescent="0.25">
      <c r="A16" s="8" t="s">
        <v>73</v>
      </c>
      <c r="B16" s="19" t="s">
        <v>75</v>
      </c>
      <c r="C16" s="9"/>
      <c r="D16" s="10">
        <v>133000</v>
      </c>
      <c r="E16" s="10">
        <f>D16*1.13</f>
        <v>150290</v>
      </c>
      <c r="F16" s="9" t="s">
        <v>77</v>
      </c>
      <c r="G16" s="9" t="s">
        <v>78</v>
      </c>
      <c r="H16" s="17" t="s">
        <v>83</v>
      </c>
      <c r="I16" s="11">
        <v>36047</v>
      </c>
      <c r="J16" s="12"/>
      <c r="K16" s="13"/>
    </row>
    <row r="17" spans="1:11" ht="45" x14ac:dyDescent="0.25">
      <c r="A17" s="8" t="s">
        <v>19</v>
      </c>
      <c r="B17" s="19" t="s">
        <v>105</v>
      </c>
      <c r="C17" s="9" t="s">
        <v>106</v>
      </c>
      <c r="D17" s="10">
        <v>179780</v>
      </c>
      <c r="E17" s="10">
        <v>224725</v>
      </c>
      <c r="F17" s="9" t="s">
        <v>107</v>
      </c>
      <c r="G17" s="9" t="s">
        <v>27</v>
      </c>
      <c r="H17" s="17" t="s">
        <v>108</v>
      </c>
      <c r="I17" s="11">
        <v>151582.5</v>
      </c>
      <c r="J17" s="12"/>
      <c r="K17" s="13"/>
    </row>
    <row r="18" spans="1:11" x14ac:dyDescent="0.25">
      <c r="A18" s="8" t="s">
        <v>20</v>
      </c>
      <c r="B18" s="19" t="s">
        <v>109</v>
      </c>
      <c r="C18" s="9" t="s">
        <v>110</v>
      </c>
      <c r="D18" s="10">
        <v>198000</v>
      </c>
      <c r="E18" s="10">
        <f>D18*1.25</f>
        <v>247500</v>
      </c>
      <c r="F18" s="9" t="s">
        <v>111</v>
      </c>
      <c r="G18" s="9" t="s">
        <v>27</v>
      </c>
      <c r="H18" s="17" t="s">
        <v>112</v>
      </c>
      <c r="I18" s="11">
        <v>194700</v>
      </c>
      <c r="J18" s="12"/>
      <c r="K18" s="13"/>
    </row>
    <row r="19" spans="1:11" ht="45" x14ac:dyDescent="0.25">
      <c r="A19" s="8" t="s">
        <v>113</v>
      </c>
      <c r="B19" s="19" t="s">
        <v>117</v>
      </c>
      <c r="C19" s="9" t="s">
        <v>114</v>
      </c>
      <c r="D19" s="10">
        <v>182000</v>
      </c>
      <c r="E19" s="10">
        <f>D19*1.25</f>
        <v>227500</v>
      </c>
      <c r="F19" s="9" t="s">
        <v>115</v>
      </c>
      <c r="G19" s="9" t="s">
        <v>116</v>
      </c>
      <c r="H19" s="17" t="s">
        <v>49</v>
      </c>
      <c r="I19" s="11">
        <v>226250</v>
      </c>
      <c r="J19" s="12"/>
      <c r="K19" s="13"/>
    </row>
    <row r="20" spans="1:11" x14ac:dyDescent="0.25">
      <c r="A20" s="8" t="s">
        <v>118</v>
      </c>
      <c r="B20" s="19" t="s">
        <v>124</v>
      </c>
      <c r="C20" s="9" t="s">
        <v>125</v>
      </c>
      <c r="D20" s="10">
        <v>143250</v>
      </c>
      <c r="E20" s="10">
        <v>179062.5</v>
      </c>
      <c r="F20" s="9" t="s">
        <v>126</v>
      </c>
      <c r="G20" s="9" t="s">
        <v>116</v>
      </c>
      <c r="H20" s="17" t="s">
        <v>127</v>
      </c>
      <c r="I20" s="11">
        <v>179062.5</v>
      </c>
      <c r="J20" s="12"/>
      <c r="K20" s="13"/>
    </row>
    <row r="21" spans="1:11" x14ac:dyDescent="0.25">
      <c r="A21" s="8" t="s">
        <v>162</v>
      </c>
      <c r="B21" s="19" t="s">
        <v>94</v>
      </c>
      <c r="C21" s="9"/>
      <c r="D21" s="10"/>
      <c r="E21" s="10"/>
      <c r="F21" s="9" t="s">
        <v>164</v>
      </c>
      <c r="G21" s="9" t="s">
        <v>163</v>
      </c>
      <c r="H21" s="17"/>
      <c r="I21" s="11"/>
      <c r="J21" s="12"/>
      <c r="K21" s="13"/>
    </row>
    <row r="22" spans="1:11" x14ac:dyDescent="0.25">
      <c r="A22" s="8" t="s">
        <v>119</v>
      </c>
      <c r="B22" s="19" t="s">
        <v>133</v>
      </c>
      <c r="C22" s="9" t="s">
        <v>134</v>
      </c>
      <c r="D22" s="10">
        <v>176000</v>
      </c>
      <c r="E22" s="10">
        <v>220000</v>
      </c>
      <c r="F22" s="9" t="s">
        <v>135</v>
      </c>
      <c r="G22" s="9" t="s">
        <v>27</v>
      </c>
      <c r="H22" s="17" t="s">
        <v>136</v>
      </c>
      <c r="I22" s="11">
        <v>210500</v>
      </c>
      <c r="J22" s="12"/>
      <c r="K22" s="13"/>
    </row>
    <row r="23" spans="1:11" x14ac:dyDescent="0.25">
      <c r="A23" s="8" t="s">
        <v>120</v>
      </c>
      <c r="B23" s="19" t="s">
        <v>145</v>
      </c>
      <c r="C23" s="9" t="s">
        <v>152</v>
      </c>
      <c r="D23" s="10">
        <f>D24+D25+D26</f>
        <v>180000</v>
      </c>
      <c r="E23" s="10">
        <f>E24+E25+E26</f>
        <v>225000</v>
      </c>
      <c r="F23" s="9"/>
      <c r="G23" s="9"/>
      <c r="H23" s="17"/>
      <c r="I23" s="11"/>
      <c r="J23" s="12"/>
      <c r="K23" s="13"/>
    </row>
    <row r="24" spans="1:11" x14ac:dyDescent="0.25">
      <c r="A24" s="8" t="s">
        <v>149</v>
      </c>
      <c r="B24" s="19" t="s">
        <v>146</v>
      </c>
      <c r="C24" s="9"/>
      <c r="D24" s="10">
        <v>35000</v>
      </c>
      <c r="E24" s="10">
        <f>D24*1.25</f>
        <v>43750</v>
      </c>
      <c r="F24" s="9" t="s">
        <v>153</v>
      </c>
      <c r="G24" s="9" t="s">
        <v>78</v>
      </c>
      <c r="H24" s="17" t="s">
        <v>154</v>
      </c>
      <c r="I24" s="11">
        <v>43548</v>
      </c>
      <c r="J24" s="12"/>
      <c r="K24" s="13"/>
    </row>
    <row r="25" spans="1:11" x14ac:dyDescent="0.25">
      <c r="A25" s="8" t="s">
        <v>150</v>
      </c>
      <c r="B25" s="19" t="s">
        <v>147</v>
      </c>
      <c r="C25" s="9"/>
      <c r="D25" s="10">
        <v>45000</v>
      </c>
      <c r="E25" s="10">
        <f t="shared" ref="E25:E26" si="0">D25*1.25</f>
        <v>56250</v>
      </c>
      <c r="F25" s="9" t="s">
        <v>153</v>
      </c>
      <c r="G25" s="9" t="s">
        <v>78</v>
      </c>
      <c r="H25" s="17" t="s">
        <v>155</v>
      </c>
      <c r="I25" s="11">
        <v>46900</v>
      </c>
      <c r="J25" s="12"/>
      <c r="K25" s="13"/>
    </row>
    <row r="26" spans="1:11" x14ac:dyDescent="0.25">
      <c r="A26" s="8" t="s">
        <v>151</v>
      </c>
      <c r="B26" s="19" t="s">
        <v>148</v>
      </c>
      <c r="C26" s="9"/>
      <c r="D26" s="10">
        <v>100000</v>
      </c>
      <c r="E26" s="10">
        <f t="shared" si="0"/>
        <v>125000</v>
      </c>
      <c r="F26" s="9" t="s">
        <v>153</v>
      </c>
      <c r="G26" s="9" t="s">
        <v>78</v>
      </c>
      <c r="H26" s="17" t="s">
        <v>154</v>
      </c>
      <c r="I26" s="11">
        <v>110743.75</v>
      </c>
      <c r="J26" s="12"/>
      <c r="K26" s="13"/>
    </row>
    <row r="27" spans="1:11" ht="30" x14ac:dyDescent="0.25">
      <c r="A27" s="8" t="s">
        <v>121</v>
      </c>
      <c r="B27" s="19" t="s">
        <v>165</v>
      </c>
      <c r="C27" s="9" t="s">
        <v>166</v>
      </c>
      <c r="D27" s="10">
        <v>97020</v>
      </c>
      <c r="E27" s="10">
        <v>121275</v>
      </c>
      <c r="F27" s="9" t="s">
        <v>167</v>
      </c>
      <c r="G27" s="9" t="s">
        <v>27</v>
      </c>
      <c r="H27" s="17" t="s">
        <v>168</v>
      </c>
      <c r="I27" s="11">
        <v>134187.04</v>
      </c>
      <c r="J27" s="12"/>
      <c r="K27" s="13"/>
    </row>
    <row r="28" spans="1:11" x14ac:dyDescent="0.25">
      <c r="A28" s="8" t="s">
        <v>122</v>
      </c>
      <c r="B28" s="19" t="s">
        <v>169</v>
      </c>
      <c r="C28" s="9" t="s">
        <v>170</v>
      </c>
      <c r="D28" s="10">
        <v>199200</v>
      </c>
      <c r="E28" s="10">
        <f>D28*1.25</f>
        <v>249000</v>
      </c>
      <c r="F28" s="9" t="s">
        <v>171</v>
      </c>
      <c r="G28" s="9" t="s">
        <v>172</v>
      </c>
      <c r="H28" s="17" t="s">
        <v>173</v>
      </c>
      <c r="I28" s="11">
        <v>248750</v>
      </c>
      <c r="J28" s="12"/>
      <c r="K28" s="13"/>
    </row>
    <row r="29" spans="1:11" x14ac:dyDescent="0.25">
      <c r="A29" s="8" t="s">
        <v>123</v>
      </c>
      <c r="B29" s="19" t="s">
        <v>177</v>
      </c>
      <c r="C29" s="9" t="s">
        <v>178</v>
      </c>
      <c r="D29" s="10">
        <v>27564</v>
      </c>
      <c r="E29" s="10">
        <f>D29*1.25</f>
        <v>34455</v>
      </c>
      <c r="F29" s="9" t="s">
        <v>179</v>
      </c>
      <c r="G29" s="9" t="s">
        <v>180</v>
      </c>
      <c r="H29" s="17" t="s">
        <v>181</v>
      </c>
      <c r="I29" s="11">
        <v>34455</v>
      </c>
      <c r="J29" s="12"/>
      <c r="K29" s="13"/>
    </row>
    <row r="30" spans="1:11" x14ac:dyDescent="0.25">
      <c r="A30" s="23"/>
      <c r="B30" s="24"/>
      <c r="C30" s="24"/>
      <c r="D30" s="24"/>
      <c r="E30" s="24"/>
      <c r="F30" s="24"/>
      <c r="G30" s="24"/>
      <c r="H30" s="24"/>
      <c r="I30" s="24"/>
      <c r="J30" s="24"/>
      <c r="K30" s="25"/>
    </row>
    <row r="31" spans="1:11" x14ac:dyDescent="0.25">
      <c r="A31" s="26" t="s">
        <v>21</v>
      </c>
      <c r="B31" s="27"/>
      <c r="C31" s="27"/>
      <c r="D31" s="27"/>
      <c r="E31" s="27"/>
      <c r="F31" s="27"/>
      <c r="G31" s="27"/>
      <c r="H31" s="27"/>
      <c r="I31" s="27"/>
      <c r="J31" s="27"/>
      <c r="K31" s="28"/>
    </row>
    <row r="32" spans="1:11" ht="105" x14ac:dyDescent="0.25">
      <c r="A32" s="8" t="s">
        <v>11</v>
      </c>
      <c r="B32" s="19" t="s">
        <v>37</v>
      </c>
      <c r="C32" s="9" t="s">
        <v>38</v>
      </c>
      <c r="D32" s="10">
        <v>120000</v>
      </c>
      <c r="E32" s="10">
        <v>150000</v>
      </c>
      <c r="F32" s="21" t="s">
        <v>39</v>
      </c>
      <c r="G32" s="6" t="s">
        <v>40</v>
      </c>
      <c r="H32" s="17" t="s">
        <v>41</v>
      </c>
      <c r="I32" s="22">
        <v>143125</v>
      </c>
      <c r="J32" s="12"/>
      <c r="K32" s="13"/>
    </row>
    <row r="33" spans="1:11" x14ac:dyDescent="0.25">
      <c r="A33" s="8" t="s">
        <v>93</v>
      </c>
      <c r="B33" s="19" t="s">
        <v>94</v>
      </c>
      <c r="C33" s="9"/>
      <c r="D33" s="10"/>
      <c r="E33" s="10"/>
      <c r="F33" s="21" t="s">
        <v>91</v>
      </c>
      <c r="G33" s="6" t="s">
        <v>95</v>
      </c>
      <c r="H33" s="17"/>
      <c r="I33" s="22"/>
      <c r="J33" s="12"/>
      <c r="K33" s="13"/>
    </row>
    <row r="34" spans="1:11" x14ac:dyDescent="0.25">
      <c r="A34" s="8" t="s">
        <v>12</v>
      </c>
      <c r="B34" s="19" t="s">
        <v>51</v>
      </c>
      <c r="C34" s="9" t="s">
        <v>52</v>
      </c>
      <c r="D34" s="10">
        <v>70000</v>
      </c>
      <c r="E34" s="10">
        <f>D34*1.25</f>
        <v>87500</v>
      </c>
      <c r="F34" s="9" t="s">
        <v>53</v>
      </c>
      <c r="G34" s="6" t="s">
        <v>27</v>
      </c>
      <c r="H34" s="17" t="s">
        <v>54</v>
      </c>
      <c r="I34" s="22">
        <v>103644</v>
      </c>
      <c r="J34" s="12"/>
      <c r="K34" s="13"/>
    </row>
    <row r="35" spans="1:11" ht="45" x14ac:dyDescent="0.25">
      <c r="A35" s="8" t="s">
        <v>13</v>
      </c>
      <c r="B35" s="19" t="s">
        <v>62</v>
      </c>
      <c r="C35" s="9" t="s">
        <v>63</v>
      </c>
      <c r="D35" s="10">
        <v>47200</v>
      </c>
      <c r="E35" s="10">
        <v>59000</v>
      </c>
      <c r="F35" s="9" t="s">
        <v>64</v>
      </c>
      <c r="G35" s="6" t="s">
        <v>65</v>
      </c>
      <c r="H35" s="17" t="s">
        <v>66</v>
      </c>
      <c r="I35" s="22">
        <v>48562.5</v>
      </c>
      <c r="J35" s="12"/>
      <c r="K35" s="13"/>
    </row>
    <row r="36" spans="1:11" ht="30" x14ac:dyDescent="0.25">
      <c r="A36" s="8" t="s">
        <v>14</v>
      </c>
      <c r="B36" s="19" t="s">
        <v>79</v>
      </c>
      <c r="C36" s="9" t="s">
        <v>80</v>
      </c>
      <c r="D36" s="10">
        <v>150000</v>
      </c>
      <c r="E36" s="10">
        <f>D36*1.25</f>
        <v>187500</v>
      </c>
      <c r="F36" s="9" t="s">
        <v>81</v>
      </c>
      <c r="G36" s="9" t="s">
        <v>27</v>
      </c>
      <c r="H36" s="17" t="s">
        <v>82</v>
      </c>
      <c r="I36" s="11">
        <v>144540</v>
      </c>
      <c r="J36" s="12"/>
      <c r="K36" s="13"/>
    </row>
    <row r="37" spans="1:11" x14ac:dyDescent="0.25">
      <c r="A37" s="8" t="s">
        <v>15</v>
      </c>
      <c r="B37" s="19" t="s">
        <v>84</v>
      </c>
      <c r="C37" s="9" t="s">
        <v>85</v>
      </c>
      <c r="D37" s="10">
        <v>50000</v>
      </c>
      <c r="E37" s="10">
        <v>62500</v>
      </c>
      <c r="F37" s="9" t="s">
        <v>86</v>
      </c>
      <c r="G37" s="9" t="s">
        <v>87</v>
      </c>
      <c r="H37" s="17" t="s">
        <v>88</v>
      </c>
      <c r="I37" s="11">
        <v>61875</v>
      </c>
      <c r="J37" s="12"/>
      <c r="K37" s="13"/>
    </row>
    <row r="38" spans="1:11" x14ac:dyDescent="0.25">
      <c r="A38" s="8" t="s">
        <v>16</v>
      </c>
      <c r="B38" s="19" t="s">
        <v>89</v>
      </c>
      <c r="C38" s="9" t="s">
        <v>90</v>
      </c>
      <c r="D38" s="10">
        <v>50000</v>
      </c>
      <c r="E38" s="10">
        <v>62500</v>
      </c>
      <c r="F38" s="9" t="s">
        <v>91</v>
      </c>
      <c r="G38" s="9" t="s">
        <v>78</v>
      </c>
      <c r="H38" s="17" t="s">
        <v>92</v>
      </c>
      <c r="I38" s="11">
        <v>28500</v>
      </c>
      <c r="J38" s="12"/>
      <c r="K38" s="13"/>
    </row>
    <row r="39" spans="1:11" ht="30" x14ac:dyDescent="0.25">
      <c r="A39" s="8" t="s">
        <v>17</v>
      </c>
      <c r="B39" s="19" t="s">
        <v>96</v>
      </c>
      <c r="C39" s="9" t="s">
        <v>97</v>
      </c>
      <c r="D39" s="10">
        <v>119800</v>
      </c>
      <c r="E39" s="10">
        <v>149750</v>
      </c>
      <c r="F39" s="9" t="s">
        <v>98</v>
      </c>
      <c r="G39" s="9" t="s">
        <v>99</v>
      </c>
      <c r="H39" s="17" t="s">
        <v>100</v>
      </c>
      <c r="I39" s="11">
        <v>149750</v>
      </c>
      <c r="J39" s="12"/>
      <c r="K39" s="13"/>
    </row>
    <row r="40" spans="1:11" x14ac:dyDescent="0.25">
      <c r="A40" s="8" t="s">
        <v>18</v>
      </c>
      <c r="B40" s="19" t="s">
        <v>101</v>
      </c>
      <c r="C40" s="9" t="s">
        <v>102</v>
      </c>
      <c r="D40" s="10">
        <v>199000</v>
      </c>
      <c r="E40" s="10">
        <v>248750</v>
      </c>
      <c r="F40" s="9" t="s">
        <v>103</v>
      </c>
      <c r="G40" s="9" t="s">
        <v>78</v>
      </c>
      <c r="H40" s="17" t="s">
        <v>104</v>
      </c>
      <c r="I40" s="11">
        <v>165687.5</v>
      </c>
      <c r="J40" s="12"/>
      <c r="K40" s="13"/>
    </row>
    <row r="41" spans="1:11" x14ac:dyDescent="0.25">
      <c r="A41" s="8" t="s">
        <v>19</v>
      </c>
      <c r="B41" s="19" t="s">
        <v>128</v>
      </c>
      <c r="C41" s="9" t="s">
        <v>129</v>
      </c>
      <c r="D41" s="10">
        <v>123560</v>
      </c>
      <c r="E41" s="10">
        <v>154450</v>
      </c>
      <c r="F41" s="9" t="s">
        <v>130</v>
      </c>
      <c r="G41" s="9" t="s">
        <v>131</v>
      </c>
      <c r="H41" s="17" t="s">
        <v>132</v>
      </c>
      <c r="I41" s="11">
        <v>153687.5</v>
      </c>
      <c r="J41" s="12"/>
      <c r="K41" s="13"/>
    </row>
    <row r="42" spans="1:11" x14ac:dyDescent="0.25">
      <c r="A42" s="8" t="s">
        <v>156</v>
      </c>
      <c r="B42" s="19" t="s">
        <v>94</v>
      </c>
      <c r="C42" s="9"/>
      <c r="D42" s="10"/>
      <c r="E42" s="10"/>
      <c r="F42" s="9" t="s">
        <v>157</v>
      </c>
      <c r="G42" s="9"/>
      <c r="H42" s="17"/>
      <c r="I42" s="11"/>
      <c r="J42" s="12"/>
      <c r="K42" s="13"/>
    </row>
    <row r="43" spans="1:11" x14ac:dyDescent="0.25">
      <c r="A43" s="8" t="s">
        <v>174</v>
      </c>
      <c r="B43" s="19" t="s">
        <v>175</v>
      </c>
      <c r="C43" s="9"/>
      <c r="D43" s="10"/>
      <c r="E43" s="10"/>
      <c r="F43" s="9" t="s">
        <v>176</v>
      </c>
      <c r="G43" s="9"/>
      <c r="H43" s="17"/>
      <c r="I43" s="11"/>
      <c r="J43" s="12"/>
      <c r="K43" s="13"/>
    </row>
    <row r="44" spans="1:11" ht="30" x14ac:dyDescent="0.25">
      <c r="A44" s="8" t="s">
        <v>20</v>
      </c>
      <c r="B44" s="19" t="s">
        <v>137</v>
      </c>
      <c r="C44" s="9" t="s">
        <v>138</v>
      </c>
      <c r="D44" s="10">
        <v>190000</v>
      </c>
      <c r="E44" s="10">
        <v>237500</v>
      </c>
      <c r="F44" s="9" t="s">
        <v>139</v>
      </c>
      <c r="G44" s="9" t="s">
        <v>27</v>
      </c>
      <c r="H44" s="17" t="s">
        <v>140</v>
      </c>
      <c r="I44" s="11">
        <v>237500</v>
      </c>
      <c r="J44" s="12"/>
      <c r="K44" s="13"/>
    </row>
    <row r="45" spans="1:11" ht="30" x14ac:dyDescent="0.25">
      <c r="A45" s="8" t="s">
        <v>113</v>
      </c>
      <c r="B45" s="19" t="s">
        <v>141</v>
      </c>
      <c r="C45" s="9" t="s">
        <v>142</v>
      </c>
      <c r="D45" s="10">
        <v>152000</v>
      </c>
      <c r="E45" s="10">
        <v>190000</v>
      </c>
      <c r="F45" s="9" t="s">
        <v>143</v>
      </c>
      <c r="G45" s="9" t="s">
        <v>99</v>
      </c>
      <c r="H45" s="17" t="s">
        <v>144</v>
      </c>
      <c r="I45" s="11">
        <v>190000</v>
      </c>
      <c r="J45" s="12"/>
      <c r="K45" s="13"/>
    </row>
    <row r="46" spans="1:11" ht="45.75" thickBot="1" x14ac:dyDescent="0.3">
      <c r="A46" s="32" t="s">
        <v>118</v>
      </c>
      <c r="B46" s="33" t="s">
        <v>158</v>
      </c>
      <c r="C46" s="34" t="s">
        <v>159</v>
      </c>
      <c r="D46" s="35">
        <v>100000</v>
      </c>
      <c r="E46" s="35">
        <v>125000</v>
      </c>
      <c r="F46" s="34" t="s">
        <v>160</v>
      </c>
      <c r="G46" s="34" t="s">
        <v>27</v>
      </c>
      <c r="H46" s="36" t="s">
        <v>161</v>
      </c>
      <c r="I46" s="37">
        <v>136737.5</v>
      </c>
      <c r="J46" s="38"/>
      <c r="K46" s="39"/>
    </row>
  </sheetData>
  <mergeCells count="6">
    <mergeCell ref="A1:K1"/>
    <mergeCell ref="A2:K2"/>
    <mergeCell ref="A4:K4"/>
    <mergeCell ref="A5:K5"/>
    <mergeCell ref="A30:K30"/>
    <mergeCell ref="A31:K31"/>
  </mergeCells>
  <pageMargins left="0.7" right="0.7" top="0.75" bottom="0.75" header="0.3" footer="0.3"/>
  <pageSetup paperSize="9" scale="52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2022-01-17T08:12:04Z</dcterms:modified>
</cp:coreProperties>
</file>