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<sst xmlns="http://schemas.openxmlformats.org/spreadsheetml/2006/main" count="356" uniqueCount="248">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</sst>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0.375</v>
      </c>
    </row>
    <row r="20" spans="1:6" ht="30">
      <c r="A20" s="17" t="s">
        <v>31</v>
      </c>
      <c r="B20" s="16" t="s">
        <v>28</v>
      </c>
      <c r="C20" s="79" t="s">
        <v>227</v>
      </c>
      <c r="F20" s="32">
        <f>+VALUE(A36)</f>
        <v>0.5</v>
      </c>
    </row>
    <row r="21" spans="1:6" ht="24.75" customHeight="1">
      <c r="A21" s="101">
        <f>_xlfn.IFERROR((COUNTIF(C18:C20,"Da")+(COUNTIF(C18:C20,"Djelomično")/2))/((COUNTIF(C18:C20,"Da")+COUNTIF(C18:C20,"Ne")+COUNTIF(C18:C20,"Djelomično"))),"Nije primjenjivo")</f>
        <v>0.8333333333333334</v>
      </c>
      <c r="B21" s="102"/>
      <c r="C21" s="103"/>
      <c r="F21" s="32">
        <f>+VALUE(A51)</f>
        <v>0.625</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0.75</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0.375</v>
      </c>
      <c r="B32" s="102"/>
      <c r="C32" s="103"/>
    </row>
    <row r="33" spans="1:3" ht="15">
      <c r="A33" s="29" t="s">
        <v>49</v>
      </c>
      <c r="B33" s="107" t="s">
        <v>79</v>
      </c>
      <c r="C33" s="108"/>
    </row>
    <row r="34" spans="1:3" ht="30">
      <c r="A34" s="15" t="s">
        <v>52</v>
      </c>
      <c r="B34" s="10" t="s">
        <v>50</v>
      </c>
      <c r="C34" s="79" t="s">
        <v>6</v>
      </c>
    </row>
    <row r="35" spans="1:3" ht="45">
      <c r="A35" s="15" t="s">
        <v>53</v>
      </c>
      <c r="B35" s="10" t="s">
        <v>51</v>
      </c>
      <c r="C35" s="79" t="s">
        <v>5</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6</v>
      </c>
    </row>
    <row r="39" spans="1:3" ht="30">
      <c r="A39" s="15" t="s">
        <v>64</v>
      </c>
      <c r="B39" s="10" t="s">
        <v>55</v>
      </c>
      <c r="C39" s="79" t="s">
        <v>18</v>
      </c>
    </row>
    <row r="40" spans="1:3" ht="15">
      <c r="A40" s="15" t="s">
        <v>65</v>
      </c>
      <c r="B40" s="10" t="s">
        <v>56</v>
      </c>
      <c r="C40" s="79" t="s">
        <v>227</v>
      </c>
    </row>
    <row r="41" spans="1:3" ht="30">
      <c r="A41" s="15" t="s">
        <v>66</v>
      </c>
      <c r="B41" s="10" t="s">
        <v>228</v>
      </c>
      <c r="C41" s="79" t="s">
        <v>5</v>
      </c>
    </row>
    <row r="42" spans="1:3" ht="15">
      <c r="A42" s="15" t="s">
        <v>67</v>
      </c>
      <c r="B42" s="10" t="s">
        <v>57</v>
      </c>
      <c r="C42" s="79" t="s">
        <v>5</v>
      </c>
    </row>
    <row r="43" spans="1:3" ht="15">
      <c r="A43" s="15" t="s">
        <v>68</v>
      </c>
      <c r="B43" s="10" t="s">
        <v>58</v>
      </c>
      <c r="C43" s="79" t="s">
        <v>6</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6</v>
      </c>
    </row>
    <row r="51" spans="1:3" ht="24.75" customHeight="1">
      <c r="A51" s="101">
        <f>_xlfn.IFERROR((COUNTIF(C38:C50,"Da")+(COUNTIF(C38:C50,"Djelomično")/2))/((COUNTIF(C38:C50,"Da")+COUNTIF(C38:C50,"Ne")+COUNTIF(C38:C50,"Djelomično"))),"Nije primjenjivo")</f>
        <v>0.625</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18</v>
      </c>
    </row>
    <row r="69" spans="1:3" ht="15">
      <c r="A69" s="15" t="s">
        <v>107</v>
      </c>
      <c r="B69" s="10" t="s">
        <v>103</v>
      </c>
      <c r="C69" s="79" t="s">
        <v>6</v>
      </c>
    </row>
    <row r="70" spans="1:3" ht="15">
      <c r="A70" s="15" t="s">
        <v>108</v>
      </c>
      <c r="B70" s="10" t="s">
        <v>104</v>
      </c>
      <c r="C70" s="79" t="s">
        <v>18</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0.375</v>
      </c>
      <c r="D7" s="81"/>
    </row>
    <row r="8" spans="1:4" s="34" customFormat="1" ht="39.75" customHeight="1">
      <c r="A8" s="45" t="s">
        <v>49</v>
      </c>
      <c r="B8" s="38" t="s">
        <v>187</v>
      </c>
      <c r="C8" s="40">
        <f>+Upitnik!A36</f>
        <v>0.5</v>
      </c>
      <c r="D8" s="81"/>
    </row>
    <row r="9" spans="1:4" s="34" customFormat="1" ht="39.75" customHeight="1">
      <c r="A9" s="45" t="s">
        <v>54</v>
      </c>
      <c r="B9" s="38" t="s">
        <v>188</v>
      </c>
      <c r="C9" s="40">
        <f>+Upitnik!A51</f>
        <v>0.625</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Kralj Marina</cp:lastModifiedBy>
  <cp:lastPrinted>2019-12-05T14:42:35Z</cp:lastPrinted>
  <dcterms:created xsi:type="dcterms:W3CDTF">2012-05-21T15:07:27Z</dcterms:created>
  <dcterms:modified xsi:type="dcterms:W3CDTF">2023-07-26T07:20:07Z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