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_dubravka\Documents\Excel1\KBO 2022\FP 23-25\FP 2023-2025\2.rebalans 2023\Za obrazloženje 2.rebalansa\zA WEB\"/>
    </mc:Choice>
  </mc:AlternateContent>
  <xr:revisionPtr revIDLastSave="0" documentId="13_ncr:1_{B4A36090-C10C-464A-8348-2C2ECE47A7BE}" xr6:coauthVersionLast="36" xr6:coauthVersionMax="36" xr10:uidLastSave="{00000000-0000-0000-0000-000000000000}"/>
  <bookViews>
    <workbookView xWindow="0" yWindow="0" windowWidth="28800" windowHeight="11325" xr2:uid="{6AC6471F-29F9-4AC4-B305-7D6AD67F180F}"/>
  </bookViews>
  <sheets>
    <sheet name="II Posebni dio" sheetId="1" r:id="rId1"/>
  </sheets>
  <definedNames>
    <definedName name="_xlnm.Print_Titles" localSheetId="0">'II Posebni dio'!$6:$6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59" i="1" s="1"/>
  <c r="D58" i="1" s="1"/>
  <c r="E59" i="1"/>
  <c r="E58" i="1" s="1"/>
  <c r="C59" i="1"/>
  <c r="C58" i="1" s="1"/>
  <c r="E79" i="1" l="1"/>
  <c r="C79" i="1"/>
  <c r="D82" i="1"/>
  <c r="D47" i="1" l="1"/>
  <c r="D46" i="1" s="1"/>
  <c r="D45" i="1" s="1"/>
  <c r="E46" i="1"/>
  <c r="E45" i="1" s="1"/>
  <c r="C46" i="1"/>
  <c r="C45" i="1" s="1"/>
  <c r="E39" i="1"/>
  <c r="E21" i="1"/>
  <c r="E20" i="1" s="1"/>
  <c r="D22" i="1"/>
  <c r="C21" i="1"/>
  <c r="C20" i="1" s="1"/>
  <c r="D14" i="1"/>
  <c r="E12" i="1"/>
  <c r="C12" i="1"/>
  <c r="D21" i="1" l="1"/>
  <c r="D20" i="1" s="1"/>
  <c r="D81" i="1"/>
  <c r="D80" i="1"/>
  <c r="D77" i="1"/>
  <c r="D76" i="1"/>
  <c r="D70" i="1"/>
  <c r="D71" i="1"/>
  <c r="D72" i="1"/>
  <c r="D73" i="1"/>
  <c r="D69" i="1"/>
  <c r="D64" i="1"/>
  <c r="D65" i="1"/>
  <c r="D66" i="1"/>
  <c r="D63" i="1"/>
  <c r="D55" i="1"/>
  <c r="D53" i="1"/>
  <c r="D52" i="1" s="1"/>
  <c r="D50" i="1"/>
  <c r="D49" i="1" s="1"/>
  <c r="D48" i="1" s="1"/>
  <c r="D44" i="1"/>
  <c r="D42" i="1"/>
  <c r="D39" i="1"/>
  <c r="D38" i="1" s="1"/>
  <c r="D37" i="1" s="1"/>
  <c r="D35" i="1"/>
  <c r="D34" i="1"/>
  <c r="D30" i="1"/>
  <c r="D31" i="1"/>
  <c r="D29" i="1"/>
  <c r="D26" i="1"/>
  <c r="D25" i="1"/>
  <c r="D18" i="1"/>
  <c r="D19" i="1"/>
  <c r="D17" i="1"/>
  <c r="D13" i="1"/>
  <c r="E78" i="1"/>
  <c r="E75" i="1"/>
  <c r="E74" i="1" s="1"/>
  <c r="E68" i="1"/>
  <c r="E67" i="1" s="1"/>
  <c r="E62" i="1"/>
  <c r="E61" i="1" s="1"/>
  <c r="E54" i="1"/>
  <c r="E52" i="1"/>
  <c r="E49" i="1"/>
  <c r="E48" i="1" s="1"/>
  <c r="E43" i="1"/>
  <c r="E41" i="1"/>
  <c r="E38" i="1"/>
  <c r="E37" i="1" s="1"/>
  <c r="E33" i="1"/>
  <c r="E32" i="1" s="1"/>
  <c r="E28" i="1"/>
  <c r="E27" i="1" s="1"/>
  <c r="E24" i="1"/>
  <c r="E23" i="1" s="1"/>
  <c r="E16" i="1"/>
  <c r="E15" i="1" s="1"/>
  <c r="E11" i="1"/>
  <c r="C78" i="1"/>
  <c r="C75" i="1"/>
  <c r="C74" i="1" s="1"/>
  <c r="C68" i="1"/>
  <c r="C67" i="1" s="1"/>
  <c r="C62" i="1"/>
  <c r="C61" i="1" s="1"/>
  <c r="C54" i="1"/>
  <c r="C52" i="1"/>
  <c r="C49" i="1"/>
  <c r="C48" i="1" s="1"/>
  <c r="C43" i="1"/>
  <c r="C41" i="1"/>
  <c r="C38" i="1"/>
  <c r="C37" i="1" s="1"/>
  <c r="C33" i="1"/>
  <c r="C32" i="1" s="1"/>
  <c r="C28" i="1"/>
  <c r="C27" i="1" s="1"/>
  <c r="C24" i="1"/>
  <c r="C23" i="1" s="1"/>
  <c r="C16" i="1"/>
  <c r="C15" i="1" s="1"/>
  <c r="C11" i="1"/>
  <c r="C51" i="1" l="1"/>
  <c r="C57" i="1"/>
  <c r="C56" i="1" s="1"/>
  <c r="D12" i="1"/>
  <c r="D11" i="1" s="1"/>
  <c r="D41" i="1"/>
  <c r="D54" i="1"/>
  <c r="D79" i="1"/>
  <c r="D78" i="1" s="1"/>
  <c r="D43" i="1"/>
  <c r="D75" i="1"/>
  <c r="D74" i="1" s="1"/>
  <c r="E57" i="1"/>
  <c r="E56" i="1" s="1"/>
  <c r="C40" i="1"/>
  <c r="C36" i="1" s="1"/>
  <c r="C10" i="1"/>
  <c r="D62" i="1"/>
  <c r="D61" i="1" s="1"/>
  <c r="E51" i="1"/>
  <c r="E10" i="1"/>
  <c r="E40" i="1"/>
  <c r="D33" i="1"/>
  <c r="D32" i="1" s="1"/>
  <c r="D28" i="1"/>
  <c r="D27" i="1" s="1"/>
  <c r="D24" i="1"/>
  <c r="D23" i="1" s="1"/>
  <c r="D68" i="1"/>
  <c r="D67" i="1" s="1"/>
  <c r="D51" i="1"/>
  <c r="D16" i="1"/>
  <c r="D15" i="1" s="1"/>
  <c r="E36" i="1" l="1"/>
  <c r="D40" i="1"/>
  <c r="D36" i="1" s="1"/>
  <c r="D57" i="1"/>
  <c r="D56" i="1" s="1"/>
  <c r="D10" i="1"/>
  <c r="E9" i="1"/>
  <c r="E8" i="1" s="1"/>
  <c r="C9" i="1"/>
  <c r="C8" i="1" s="1"/>
  <c r="D9" i="1" l="1"/>
  <c r="D8" i="1" s="1"/>
</calcChain>
</file>

<file path=xl/sharedStrings.xml><?xml version="1.0" encoding="utf-8"?>
<sst xmlns="http://schemas.openxmlformats.org/spreadsheetml/2006/main" count="84" uniqueCount="33">
  <si>
    <t>II. POSEBNI DIO</t>
  </si>
  <si>
    <t>Šifra</t>
  </si>
  <si>
    <t xml:space="preserve">Naziv </t>
  </si>
  <si>
    <t>Plan za 2023.</t>
  </si>
  <si>
    <t>Klinički bolnički centar Osijek</t>
  </si>
  <si>
    <t>Investicije u zdravstvenu infrastrukturu</t>
  </si>
  <si>
    <t>K890002</t>
  </si>
  <si>
    <t>Izravna kapitalna ulaganja</t>
  </si>
  <si>
    <t>Opći prihodi i primici</t>
  </si>
  <si>
    <t>Rashodi za nabavu nefinancijske imovine</t>
  </si>
  <si>
    <t>Rashodi za nabavu proizvedene dugotrajne imovine</t>
  </si>
  <si>
    <t>Vlastiti prihodi</t>
  </si>
  <si>
    <t>Rashodi za nabavu neproizvedene dugotrajne imovine</t>
  </si>
  <si>
    <t>Rashodi za dodatna ulaganja na nefinancijskoj imovini</t>
  </si>
  <si>
    <t>Ostale pomoći</t>
  </si>
  <si>
    <t>Donacije</t>
  </si>
  <si>
    <t>Prihodi od prodaje ili zamjene nefinancijske imovine i naknade s naslova osiguranja</t>
  </si>
  <si>
    <t>K890003</t>
  </si>
  <si>
    <t>Operativni program konkurentnost i kohezija</t>
  </si>
  <si>
    <t>Sredstva učešća za pomoći</t>
  </si>
  <si>
    <t>Rashodi poslovanja</t>
  </si>
  <si>
    <t>Materijalni rashodi</t>
  </si>
  <si>
    <t>Ostali prihodi za posebne namjene</t>
  </si>
  <si>
    <t>Europski fond za regionalni razvoj EFRR</t>
  </si>
  <si>
    <t>Sigurnost građana i pravo na zdravstvene usluge</t>
  </si>
  <si>
    <t>A890001</t>
  </si>
  <si>
    <t>Administracija i upravljanje</t>
  </si>
  <si>
    <t>Rashodi za zaposlene</t>
  </si>
  <si>
    <t>Financijski rashodi</t>
  </si>
  <si>
    <t>Ostali rashodi</t>
  </si>
  <si>
    <t>Naknade građanima i kućanstvima na temelju osiguranja i druge naknade</t>
  </si>
  <si>
    <t>Povećanje/smanjenje</t>
  </si>
  <si>
    <t>Novi plan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</si>
</sst>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 indent="3"/>
    </xf>
    <xf numFmtId="0" fontId="3" fillId="3" borderId="3" xfId="0" applyFont="1" applyFill="1" applyBorder="1" applyAlignment="1">
      <alignment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 indent="4"/>
    </xf>
    <xf numFmtId="0" fontId="2" fillId="3" borderId="2" xfId="0" applyFont="1" applyFill="1" applyBorder="1" applyAlignment="1">
      <alignment horizontal="left" vertical="center" wrapText="1" indent="5"/>
    </xf>
    <xf numFmtId="3" fontId="2" fillId="3" borderId="3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 indent="6"/>
    </xf>
    <xf numFmtId="0" fontId="5" fillId="3" borderId="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 indent="7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8" fillId="3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0" fontId="0" fillId="0" borderId="4" xfId="0" applyBorder="1"/>
    <xf numFmtId="0" fontId="9" fillId="0" borderId="0" xfId="0" applyFont="1"/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BBF8-374B-4CC5-A8B5-E5DEB5D2575E}">
  <dimension ref="A1:I83"/>
  <sheetViews>
    <sheetView tabSelected="1" workbookViewId="0">
      <selection activeCell="A4" sqref="A4:E4"/>
    </sheetView>
  </sheetViews>
  <sheetFormatPr defaultRowHeight="15" x14ac:dyDescent="0.25"/>
  <cols>
    <col min="1" max="1" width="15.5703125" customWidth="1"/>
    <col min="2" max="2" width="39.28515625" customWidth="1"/>
    <col min="3" max="3" width="13.42578125" customWidth="1"/>
    <col min="4" max="4" width="15.28515625" customWidth="1"/>
    <col min="5" max="5" width="14.7109375" customWidth="1"/>
    <col min="6" max="6" width="10.140625" bestFit="1" customWidth="1"/>
    <col min="8" max="8" width="9.85546875" bestFit="1" customWidth="1"/>
  </cols>
  <sheetData>
    <row r="1" spans="1:9" x14ac:dyDescent="0.25">
      <c r="C1" s="20"/>
      <c r="D1" s="20"/>
      <c r="E1" s="20"/>
    </row>
    <row r="2" spans="1:9" x14ac:dyDescent="0.25">
      <c r="G2" s="23"/>
    </row>
    <row r="3" spans="1:9" ht="15.75" x14ac:dyDescent="0.25">
      <c r="A3" s="26"/>
      <c r="B3" s="26"/>
      <c r="C3" s="26"/>
      <c r="D3" s="26"/>
      <c r="E3" s="26"/>
    </row>
    <row r="4" spans="1:9" ht="15.75" customHeight="1" x14ac:dyDescent="0.25">
      <c r="A4" s="26" t="s">
        <v>0</v>
      </c>
      <c r="B4" s="26"/>
      <c r="C4" s="26"/>
      <c r="D4" s="26"/>
      <c r="E4" s="26"/>
    </row>
    <row r="5" spans="1:9" ht="15.75" thickBot="1" x14ac:dyDescent="0.3">
      <c r="A5" s="1"/>
      <c r="B5" s="1"/>
      <c r="G5" s="19"/>
      <c r="H5" s="19"/>
      <c r="I5" s="19"/>
    </row>
    <row r="6" spans="1:9" ht="30.75" thickBot="1" x14ac:dyDescent="0.3">
      <c r="A6" s="18" t="s">
        <v>1</v>
      </c>
      <c r="B6" s="18" t="s">
        <v>2</v>
      </c>
      <c r="C6" s="18" t="s">
        <v>3</v>
      </c>
      <c r="D6" s="18" t="s">
        <v>31</v>
      </c>
      <c r="E6" s="18" t="s">
        <v>32</v>
      </c>
    </row>
    <row r="7" spans="1:9" ht="15.75" thickBot="1" x14ac:dyDescent="0.3">
      <c r="A7" s="24">
        <v>1</v>
      </c>
      <c r="B7" s="25">
        <v>2</v>
      </c>
      <c r="C7" s="25">
        <v>3</v>
      </c>
      <c r="D7" s="25">
        <v>4</v>
      </c>
      <c r="E7" s="25">
        <v>5</v>
      </c>
    </row>
    <row r="8" spans="1:9" ht="28.5" customHeight="1" thickBot="1" x14ac:dyDescent="0.3">
      <c r="A8" s="2">
        <v>26400</v>
      </c>
      <c r="B8" s="3" t="s">
        <v>4</v>
      </c>
      <c r="C8" s="4">
        <f>+C9+C56</f>
        <v>171774047</v>
      </c>
      <c r="D8" s="4">
        <f t="shared" ref="D8:E8" si="0">+D9+D56</f>
        <v>26652336</v>
      </c>
      <c r="E8" s="4">
        <f t="shared" si="0"/>
        <v>198426383</v>
      </c>
    </row>
    <row r="9" spans="1:9" ht="28.5" customHeight="1" thickBot="1" x14ac:dyDescent="0.3">
      <c r="A9" s="5">
        <v>3602</v>
      </c>
      <c r="B9" s="6" t="s">
        <v>5</v>
      </c>
      <c r="C9" s="7">
        <f>+C10+C36</f>
        <v>23552112</v>
      </c>
      <c r="D9" s="7">
        <f t="shared" ref="D9:E9" si="1">+D10+D36</f>
        <v>3232493</v>
      </c>
      <c r="E9" s="7">
        <f t="shared" si="1"/>
        <v>26784605</v>
      </c>
    </row>
    <row r="10" spans="1:9" ht="28.5" customHeight="1" thickBot="1" x14ac:dyDescent="0.3">
      <c r="A10" s="8" t="s">
        <v>6</v>
      </c>
      <c r="B10" s="6" t="s">
        <v>7</v>
      </c>
      <c r="C10" s="7">
        <f>+C11+C15+C23+C27+C32+C20</f>
        <v>5750566</v>
      </c>
      <c r="D10" s="7">
        <f t="shared" ref="D10:E10" si="2">+D11+D15+D23+D27+D32+D20</f>
        <v>3232493</v>
      </c>
      <c r="E10" s="7">
        <f t="shared" si="2"/>
        <v>8983059</v>
      </c>
    </row>
    <row r="11" spans="1:9" ht="28.5" customHeight="1" thickBot="1" x14ac:dyDescent="0.3">
      <c r="A11" s="9">
        <v>11</v>
      </c>
      <c r="B11" s="6" t="s">
        <v>8</v>
      </c>
      <c r="C11" s="10">
        <f>+C12</f>
        <v>3185347</v>
      </c>
      <c r="D11" s="10">
        <f t="shared" ref="D11:E11" si="3">+D12</f>
        <v>3287500</v>
      </c>
      <c r="E11" s="10">
        <f t="shared" si="3"/>
        <v>6472847</v>
      </c>
    </row>
    <row r="12" spans="1:9" ht="28.5" customHeight="1" thickBot="1" x14ac:dyDescent="0.3">
      <c r="A12" s="11">
        <v>4</v>
      </c>
      <c r="B12" s="12" t="s">
        <v>9</v>
      </c>
      <c r="C12" s="7">
        <f>+C13+C14</f>
        <v>3185347</v>
      </c>
      <c r="D12" s="7">
        <f t="shared" ref="D12:E12" si="4">+D13+D14</f>
        <v>3287500</v>
      </c>
      <c r="E12" s="7">
        <f t="shared" si="4"/>
        <v>6472847</v>
      </c>
    </row>
    <row r="13" spans="1:9" ht="28.5" customHeight="1" thickBot="1" x14ac:dyDescent="0.3">
      <c r="A13" s="13">
        <v>42</v>
      </c>
      <c r="B13" s="14" t="s">
        <v>10</v>
      </c>
      <c r="C13" s="4">
        <v>2681000</v>
      </c>
      <c r="D13" s="7">
        <f>+E13-C13</f>
        <v>3287500</v>
      </c>
      <c r="E13" s="7">
        <v>5968500</v>
      </c>
    </row>
    <row r="14" spans="1:9" ht="28.5" customHeight="1" thickBot="1" x14ac:dyDescent="0.3">
      <c r="A14" s="13">
        <v>45</v>
      </c>
      <c r="B14" s="14" t="s">
        <v>13</v>
      </c>
      <c r="C14" s="4">
        <v>504347</v>
      </c>
      <c r="D14" s="7">
        <f>+E14-C14</f>
        <v>0</v>
      </c>
      <c r="E14" s="7">
        <v>504347</v>
      </c>
    </row>
    <row r="15" spans="1:9" ht="28.5" customHeight="1" thickBot="1" x14ac:dyDescent="0.3">
      <c r="A15" s="9">
        <v>31</v>
      </c>
      <c r="B15" s="6" t="s">
        <v>11</v>
      </c>
      <c r="C15" s="10">
        <f>+C16</f>
        <v>1582037</v>
      </c>
      <c r="D15" s="10">
        <f t="shared" ref="D15:E15" si="5">+D16</f>
        <v>10000</v>
      </c>
      <c r="E15" s="10">
        <f t="shared" si="5"/>
        <v>1592037</v>
      </c>
    </row>
    <row r="16" spans="1:9" ht="28.5" customHeight="1" thickBot="1" x14ac:dyDescent="0.3">
      <c r="A16" s="13">
        <v>4</v>
      </c>
      <c r="B16" s="12" t="s">
        <v>9</v>
      </c>
      <c r="C16" s="7">
        <f>+C17+C18+C19</f>
        <v>1582037</v>
      </c>
      <c r="D16" s="7">
        <f t="shared" ref="D16:E16" si="6">+D17+D18+D19</f>
        <v>10000</v>
      </c>
      <c r="E16" s="7">
        <f t="shared" si="6"/>
        <v>1592037</v>
      </c>
    </row>
    <row r="17" spans="1:5" ht="28.5" customHeight="1" thickBot="1" x14ac:dyDescent="0.3">
      <c r="A17" s="13">
        <v>41</v>
      </c>
      <c r="B17" s="12" t="s">
        <v>12</v>
      </c>
      <c r="C17" s="7">
        <v>4265</v>
      </c>
      <c r="D17" s="7">
        <f>+E17-C17</f>
        <v>0</v>
      </c>
      <c r="E17" s="7">
        <v>4265</v>
      </c>
    </row>
    <row r="18" spans="1:5" ht="28.5" customHeight="1" thickBot="1" x14ac:dyDescent="0.3">
      <c r="A18" s="13">
        <v>42</v>
      </c>
      <c r="B18" s="14" t="s">
        <v>10</v>
      </c>
      <c r="C18" s="7">
        <v>989126</v>
      </c>
      <c r="D18" s="7">
        <f t="shared" ref="D18:D19" si="7">+E18-C18</f>
        <v>134000</v>
      </c>
      <c r="E18" s="7">
        <v>1123126</v>
      </c>
    </row>
    <row r="19" spans="1:5" ht="28.5" customHeight="1" thickBot="1" x14ac:dyDescent="0.3">
      <c r="A19" s="13">
        <v>45</v>
      </c>
      <c r="B19" s="14" t="s">
        <v>13</v>
      </c>
      <c r="C19" s="7">
        <v>588646</v>
      </c>
      <c r="D19" s="7">
        <f t="shared" si="7"/>
        <v>-124000</v>
      </c>
      <c r="E19" s="7">
        <v>464646</v>
      </c>
    </row>
    <row r="20" spans="1:5" ht="28.5" customHeight="1" thickBot="1" x14ac:dyDescent="0.3">
      <c r="A20" s="9">
        <v>43</v>
      </c>
      <c r="B20" s="15" t="s">
        <v>22</v>
      </c>
      <c r="C20" s="10">
        <f>+C21</f>
        <v>906</v>
      </c>
      <c r="D20" s="10">
        <f t="shared" ref="D20:E21" si="8">+D21</f>
        <v>-906</v>
      </c>
      <c r="E20" s="10">
        <f t="shared" si="8"/>
        <v>0</v>
      </c>
    </row>
    <row r="21" spans="1:5" ht="28.5" customHeight="1" thickBot="1" x14ac:dyDescent="0.3">
      <c r="A21" s="13">
        <v>4</v>
      </c>
      <c r="B21" s="12" t="s">
        <v>9</v>
      </c>
      <c r="C21" s="7">
        <f>+C22</f>
        <v>906</v>
      </c>
      <c r="D21" s="7">
        <f t="shared" si="8"/>
        <v>-906</v>
      </c>
      <c r="E21" s="7">
        <f t="shared" si="8"/>
        <v>0</v>
      </c>
    </row>
    <row r="22" spans="1:5" ht="28.5" customHeight="1" thickBot="1" x14ac:dyDescent="0.3">
      <c r="A22" s="13">
        <v>42</v>
      </c>
      <c r="B22" s="14" t="s">
        <v>10</v>
      </c>
      <c r="C22" s="7">
        <v>906</v>
      </c>
      <c r="D22" s="7">
        <f>+E22-C22</f>
        <v>-906</v>
      </c>
      <c r="E22" s="7">
        <v>0</v>
      </c>
    </row>
    <row r="23" spans="1:5" ht="28.5" customHeight="1" thickBot="1" x14ac:dyDescent="0.3">
      <c r="A23" s="9">
        <v>52</v>
      </c>
      <c r="B23" s="15" t="s">
        <v>14</v>
      </c>
      <c r="C23" s="10">
        <f>+C24</f>
        <v>439466</v>
      </c>
      <c r="D23" s="10">
        <f t="shared" ref="D23:E23" si="9">+D24</f>
        <v>73899</v>
      </c>
      <c r="E23" s="10">
        <f t="shared" si="9"/>
        <v>513365</v>
      </c>
    </row>
    <row r="24" spans="1:5" ht="28.5" customHeight="1" thickBot="1" x14ac:dyDescent="0.3">
      <c r="A24" s="13">
        <v>4</v>
      </c>
      <c r="B24" s="12" t="s">
        <v>9</v>
      </c>
      <c r="C24" s="7">
        <f>+C25+C26</f>
        <v>439466</v>
      </c>
      <c r="D24" s="7">
        <f t="shared" ref="D24:E24" si="10">+D25+D26</f>
        <v>73899</v>
      </c>
      <c r="E24" s="7">
        <f t="shared" si="10"/>
        <v>513365</v>
      </c>
    </row>
    <row r="25" spans="1:5" ht="28.5" customHeight="1" thickBot="1" x14ac:dyDescent="0.3">
      <c r="A25" s="13">
        <v>42</v>
      </c>
      <c r="B25" s="14" t="s">
        <v>10</v>
      </c>
      <c r="C25" s="7">
        <v>28137</v>
      </c>
      <c r="D25" s="7">
        <f>+E25-C25</f>
        <v>-1100</v>
      </c>
      <c r="E25" s="7">
        <v>27037</v>
      </c>
    </row>
    <row r="26" spans="1:5" ht="28.5" customHeight="1" thickBot="1" x14ac:dyDescent="0.3">
      <c r="A26" s="13">
        <v>45</v>
      </c>
      <c r="B26" s="14" t="s">
        <v>13</v>
      </c>
      <c r="C26" s="7">
        <v>411329</v>
      </c>
      <c r="D26" s="7">
        <f>+E26-C26</f>
        <v>74999</v>
      </c>
      <c r="E26" s="7">
        <v>486328</v>
      </c>
    </row>
    <row r="27" spans="1:5" ht="28.5" customHeight="1" thickBot="1" x14ac:dyDescent="0.3">
      <c r="A27" s="9">
        <v>61</v>
      </c>
      <c r="B27" s="6" t="s">
        <v>15</v>
      </c>
      <c r="C27" s="10">
        <f>+C28</f>
        <v>480822</v>
      </c>
      <c r="D27" s="10">
        <f t="shared" ref="D27:E27" si="11">+D28</f>
        <v>-138000</v>
      </c>
      <c r="E27" s="10">
        <f t="shared" si="11"/>
        <v>342822</v>
      </c>
    </row>
    <row r="28" spans="1:5" ht="28.5" customHeight="1" thickBot="1" x14ac:dyDescent="0.3">
      <c r="A28" s="13">
        <v>4</v>
      </c>
      <c r="B28" s="12" t="s">
        <v>9</v>
      </c>
      <c r="C28" s="7">
        <f>+C29+C30+C31</f>
        <v>480822</v>
      </c>
      <c r="D28" s="7">
        <f t="shared" ref="D28:E28" si="12">+D29+D30+D31</f>
        <v>-138000</v>
      </c>
      <c r="E28" s="7">
        <f t="shared" si="12"/>
        <v>342822</v>
      </c>
    </row>
    <row r="29" spans="1:5" ht="28.5" customHeight="1" thickBot="1" x14ac:dyDescent="0.3">
      <c r="A29" s="13">
        <v>41</v>
      </c>
      <c r="B29" s="12" t="s">
        <v>12</v>
      </c>
      <c r="C29" s="7">
        <v>1062</v>
      </c>
      <c r="D29" s="7">
        <f>+E29-C29</f>
        <v>0</v>
      </c>
      <c r="E29" s="7">
        <v>1062</v>
      </c>
    </row>
    <row r="30" spans="1:5" ht="28.5" customHeight="1" thickBot="1" x14ac:dyDescent="0.3">
      <c r="A30" s="13">
        <v>42</v>
      </c>
      <c r="B30" s="14" t="s">
        <v>10</v>
      </c>
      <c r="C30" s="7">
        <v>353378</v>
      </c>
      <c r="D30" s="7">
        <f t="shared" ref="D30:D31" si="13">+E30-C30</f>
        <v>-150000</v>
      </c>
      <c r="E30" s="7">
        <v>203378</v>
      </c>
    </row>
    <row r="31" spans="1:5" ht="28.5" customHeight="1" thickBot="1" x14ac:dyDescent="0.3">
      <c r="A31" s="13">
        <v>45</v>
      </c>
      <c r="B31" s="14" t="s">
        <v>13</v>
      </c>
      <c r="C31" s="7">
        <v>126382</v>
      </c>
      <c r="D31" s="7">
        <f t="shared" si="13"/>
        <v>12000</v>
      </c>
      <c r="E31" s="7">
        <v>138382</v>
      </c>
    </row>
    <row r="32" spans="1:5" ht="28.5" customHeight="1" thickBot="1" x14ac:dyDescent="0.3">
      <c r="A32" s="9">
        <v>71</v>
      </c>
      <c r="B32" s="6" t="s">
        <v>16</v>
      </c>
      <c r="C32" s="10">
        <f>+C33</f>
        <v>61988</v>
      </c>
      <c r="D32" s="10">
        <f t="shared" ref="D32:E32" si="14">+D33</f>
        <v>0</v>
      </c>
      <c r="E32" s="10">
        <f t="shared" si="14"/>
        <v>61988</v>
      </c>
    </row>
    <row r="33" spans="1:5" ht="28.5" customHeight="1" thickBot="1" x14ac:dyDescent="0.3">
      <c r="A33" s="13">
        <v>4</v>
      </c>
      <c r="B33" s="12" t="s">
        <v>9</v>
      </c>
      <c r="C33" s="7">
        <f>+C34+C35</f>
        <v>61988</v>
      </c>
      <c r="D33" s="7">
        <f t="shared" ref="D33:E33" si="15">+D34+D35</f>
        <v>0</v>
      </c>
      <c r="E33" s="7">
        <f t="shared" si="15"/>
        <v>61988</v>
      </c>
    </row>
    <row r="34" spans="1:5" ht="28.5" customHeight="1" thickBot="1" x14ac:dyDescent="0.3">
      <c r="A34" s="13">
        <v>42</v>
      </c>
      <c r="B34" s="14" t="s">
        <v>10</v>
      </c>
      <c r="C34" s="7">
        <v>1991</v>
      </c>
      <c r="D34" s="7">
        <f>+E34-C34</f>
        <v>0</v>
      </c>
      <c r="E34" s="7">
        <v>1991</v>
      </c>
    </row>
    <row r="35" spans="1:5" ht="28.5" customHeight="1" thickBot="1" x14ac:dyDescent="0.3">
      <c r="A35" s="13">
        <v>45</v>
      </c>
      <c r="B35" s="14" t="s">
        <v>13</v>
      </c>
      <c r="C35" s="7">
        <v>59997</v>
      </c>
      <c r="D35" s="7">
        <f>+E35-C35</f>
        <v>0</v>
      </c>
      <c r="E35" s="7">
        <v>59997</v>
      </c>
    </row>
    <row r="36" spans="1:5" ht="28.5" customHeight="1" thickBot="1" x14ac:dyDescent="0.3">
      <c r="A36" s="8" t="s">
        <v>17</v>
      </c>
      <c r="B36" s="6" t="s">
        <v>18</v>
      </c>
      <c r="C36" s="7">
        <f>+C37+C40+C48+C51+C45</f>
        <v>17801546</v>
      </c>
      <c r="D36" s="7">
        <f t="shared" ref="D36:E36" si="16">+D37+D40+D48+D51+D45</f>
        <v>0</v>
      </c>
      <c r="E36" s="7">
        <f t="shared" si="16"/>
        <v>17801546</v>
      </c>
    </row>
    <row r="37" spans="1:5" ht="28.5" customHeight="1" thickBot="1" x14ac:dyDescent="0.3">
      <c r="A37" s="9">
        <v>11</v>
      </c>
      <c r="B37" s="6" t="s">
        <v>8</v>
      </c>
      <c r="C37" s="10">
        <f>+C38</f>
        <v>7778966</v>
      </c>
      <c r="D37" s="10">
        <f t="shared" ref="D37:E38" si="17">+D38</f>
        <v>0</v>
      </c>
      <c r="E37" s="10">
        <f t="shared" si="17"/>
        <v>7778966</v>
      </c>
    </row>
    <row r="38" spans="1:5" ht="28.5" customHeight="1" thickBot="1" x14ac:dyDescent="0.3">
      <c r="A38" s="11">
        <v>4</v>
      </c>
      <c r="B38" s="12" t="s">
        <v>9</v>
      </c>
      <c r="C38" s="7">
        <f>+C39</f>
        <v>7778966</v>
      </c>
      <c r="D38" s="7">
        <f t="shared" si="17"/>
        <v>0</v>
      </c>
      <c r="E38" s="7">
        <f t="shared" si="17"/>
        <v>7778966</v>
      </c>
    </row>
    <row r="39" spans="1:5" ht="28.5" customHeight="1" thickBot="1" x14ac:dyDescent="0.3">
      <c r="A39" s="13">
        <v>42</v>
      </c>
      <c r="B39" s="14" t="s">
        <v>10</v>
      </c>
      <c r="C39" s="4">
        <v>7778966</v>
      </c>
      <c r="D39" s="7">
        <f>+E39-C39</f>
        <v>0</v>
      </c>
      <c r="E39" s="7">
        <f>5278966+2500000</f>
        <v>7778966</v>
      </c>
    </row>
    <row r="40" spans="1:5" ht="28.5" customHeight="1" thickBot="1" x14ac:dyDescent="0.3">
      <c r="A40" s="9">
        <v>12</v>
      </c>
      <c r="B40" s="6" t="s">
        <v>19</v>
      </c>
      <c r="C40" s="16">
        <f>+C41+C43</f>
        <v>1957662</v>
      </c>
      <c r="D40" s="16">
        <f t="shared" ref="D40:E40" si="18">+D41+D43</f>
        <v>0</v>
      </c>
      <c r="E40" s="16">
        <f t="shared" si="18"/>
        <v>1957662</v>
      </c>
    </row>
    <row r="41" spans="1:5" ht="28.5" customHeight="1" thickBot="1" x14ac:dyDescent="0.3">
      <c r="A41" s="13">
        <v>3</v>
      </c>
      <c r="B41" s="12" t="s">
        <v>20</v>
      </c>
      <c r="C41" s="4">
        <f>+C42</f>
        <v>1465</v>
      </c>
      <c r="D41" s="4">
        <f t="shared" ref="D41:E41" si="19">+D42</f>
        <v>0</v>
      </c>
      <c r="E41" s="4">
        <f t="shared" si="19"/>
        <v>1465</v>
      </c>
    </row>
    <row r="42" spans="1:5" ht="28.5" customHeight="1" thickBot="1" x14ac:dyDescent="0.3">
      <c r="A42" s="13">
        <v>32</v>
      </c>
      <c r="B42" s="12" t="s">
        <v>21</v>
      </c>
      <c r="C42" s="4">
        <v>1465</v>
      </c>
      <c r="D42" s="7">
        <f>+E42-C42</f>
        <v>0</v>
      </c>
      <c r="E42" s="7">
        <v>1465</v>
      </c>
    </row>
    <row r="43" spans="1:5" ht="28.5" customHeight="1" thickBot="1" x14ac:dyDescent="0.3">
      <c r="A43" s="13">
        <v>4</v>
      </c>
      <c r="B43" s="12" t="s">
        <v>9</v>
      </c>
      <c r="C43" s="4">
        <f>+C44</f>
        <v>1956197</v>
      </c>
      <c r="D43" s="4">
        <f t="shared" ref="D43:E43" si="20">+D44</f>
        <v>0</v>
      </c>
      <c r="E43" s="4">
        <f t="shared" si="20"/>
        <v>1956197</v>
      </c>
    </row>
    <row r="44" spans="1:5" ht="28.5" customHeight="1" thickBot="1" x14ac:dyDescent="0.3">
      <c r="A44" s="13">
        <v>42</v>
      </c>
      <c r="B44" s="14" t="s">
        <v>10</v>
      </c>
      <c r="C44" s="4">
        <v>1956197</v>
      </c>
      <c r="D44" s="7">
        <f>+E44-C44</f>
        <v>0</v>
      </c>
      <c r="E44" s="7">
        <v>1956197</v>
      </c>
    </row>
    <row r="45" spans="1:5" ht="28.5" customHeight="1" thickBot="1" x14ac:dyDescent="0.3">
      <c r="A45" s="9">
        <v>31</v>
      </c>
      <c r="B45" s="6" t="s">
        <v>11</v>
      </c>
      <c r="C45" s="10">
        <f>+C46</f>
        <v>265445</v>
      </c>
      <c r="D45" s="10">
        <f t="shared" ref="D45:E46" si="21">+D46</f>
        <v>0</v>
      </c>
      <c r="E45" s="10">
        <f t="shared" si="21"/>
        <v>265445</v>
      </c>
    </row>
    <row r="46" spans="1:5" ht="28.5" customHeight="1" thickBot="1" x14ac:dyDescent="0.3">
      <c r="A46" s="13">
        <v>4</v>
      </c>
      <c r="B46" s="12" t="s">
        <v>9</v>
      </c>
      <c r="C46" s="4">
        <f>+C47</f>
        <v>265445</v>
      </c>
      <c r="D46" s="4">
        <f t="shared" si="21"/>
        <v>0</v>
      </c>
      <c r="E46" s="4">
        <f t="shared" si="21"/>
        <v>265445</v>
      </c>
    </row>
    <row r="47" spans="1:5" ht="28.5" customHeight="1" thickBot="1" x14ac:dyDescent="0.3">
      <c r="A47" s="13">
        <v>42</v>
      </c>
      <c r="B47" s="14" t="s">
        <v>10</v>
      </c>
      <c r="C47" s="4">
        <v>265445</v>
      </c>
      <c r="D47" s="7">
        <f>+E47-C47</f>
        <v>0</v>
      </c>
      <c r="E47" s="7">
        <v>265445</v>
      </c>
    </row>
    <row r="48" spans="1:5" ht="28.5" customHeight="1" thickBot="1" x14ac:dyDescent="0.3">
      <c r="A48" s="9">
        <v>43</v>
      </c>
      <c r="B48" s="15" t="s">
        <v>22</v>
      </c>
      <c r="C48" s="16">
        <f>+C49</f>
        <v>1756</v>
      </c>
      <c r="D48" s="16">
        <f t="shared" ref="D48:E49" si="22">+D49</f>
        <v>0</v>
      </c>
      <c r="E48" s="16">
        <f t="shared" si="22"/>
        <v>1756</v>
      </c>
    </row>
    <row r="49" spans="1:5" ht="28.5" customHeight="1" thickBot="1" x14ac:dyDescent="0.3">
      <c r="A49" s="13">
        <v>3</v>
      </c>
      <c r="B49" s="12" t="s">
        <v>20</v>
      </c>
      <c r="C49" s="4">
        <f>+C50</f>
        <v>1756</v>
      </c>
      <c r="D49" s="4">
        <f t="shared" si="22"/>
        <v>0</v>
      </c>
      <c r="E49" s="4">
        <f t="shared" si="22"/>
        <v>1756</v>
      </c>
    </row>
    <row r="50" spans="1:5" ht="28.5" customHeight="1" thickBot="1" x14ac:dyDescent="0.3">
      <c r="A50" s="13">
        <v>32</v>
      </c>
      <c r="B50" s="12" t="s">
        <v>21</v>
      </c>
      <c r="C50" s="4">
        <v>1756</v>
      </c>
      <c r="D50" s="7">
        <f>+E50-C50</f>
        <v>0</v>
      </c>
      <c r="E50" s="7">
        <v>1756</v>
      </c>
    </row>
    <row r="51" spans="1:5" ht="28.5" customHeight="1" thickBot="1" x14ac:dyDescent="0.3">
      <c r="A51" s="9">
        <v>563</v>
      </c>
      <c r="B51" s="15" t="s">
        <v>23</v>
      </c>
      <c r="C51" s="16">
        <f>+C52+C54</f>
        <v>7797717</v>
      </c>
      <c r="D51" s="16">
        <f t="shared" ref="D51:E51" si="23">+D52+D54</f>
        <v>0</v>
      </c>
      <c r="E51" s="16">
        <f t="shared" si="23"/>
        <v>7797717</v>
      </c>
    </row>
    <row r="52" spans="1:5" ht="28.5" customHeight="1" thickBot="1" x14ac:dyDescent="0.3">
      <c r="A52" s="13">
        <v>3</v>
      </c>
      <c r="B52" s="12" t="s">
        <v>20</v>
      </c>
      <c r="C52" s="4">
        <f>+C53</f>
        <v>8300</v>
      </c>
      <c r="D52" s="4">
        <f t="shared" ref="D52:E52" si="24">+D53</f>
        <v>0</v>
      </c>
      <c r="E52" s="4">
        <f t="shared" si="24"/>
        <v>8300</v>
      </c>
    </row>
    <row r="53" spans="1:5" ht="28.5" customHeight="1" thickBot="1" x14ac:dyDescent="0.3">
      <c r="A53" s="13">
        <v>32</v>
      </c>
      <c r="B53" s="12" t="s">
        <v>21</v>
      </c>
      <c r="C53" s="4">
        <v>8300</v>
      </c>
      <c r="D53" s="7">
        <f>+E53-C53</f>
        <v>0</v>
      </c>
      <c r="E53" s="7">
        <v>8300</v>
      </c>
    </row>
    <row r="54" spans="1:5" ht="28.5" customHeight="1" thickBot="1" x14ac:dyDescent="0.3">
      <c r="A54" s="13">
        <v>4</v>
      </c>
      <c r="B54" s="12" t="s">
        <v>9</v>
      </c>
      <c r="C54" s="4">
        <f>+C55</f>
        <v>7789417</v>
      </c>
      <c r="D54" s="4">
        <f t="shared" ref="D54:E54" si="25">+D55</f>
        <v>0</v>
      </c>
      <c r="E54" s="4">
        <f t="shared" si="25"/>
        <v>7789417</v>
      </c>
    </row>
    <row r="55" spans="1:5" ht="28.5" customHeight="1" thickBot="1" x14ac:dyDescent="0.3">
      <c r="A55" s="13">
        <v>42</v>
      </c>
      <c r="B55" s="14" t="s">
        <v>10</v>
      </c>
      <c r="C55" s="4">
        <v>7789417</v>
      </c>
      <c r="D55" s="7">
        <f>+E55-C55</f>
        <v>0</v>
      </c>
      <c r="E55" s="7">
        <v>7789417</v>
      </c>
    </row>
    <row r="56" spans="1:5" ht="28.5" customHeight="1" thickBot="1" x14ac:dyDescent="0.3">
      <c r="A56" s="5">
        <v>3605</v>
      </c>
      <c r="B56" s="6" t="s">
        <v>24</v>
      </c>
      <c r="C56" s="7">
        <f>+C57</f>
        <v>148221935</v>
      </c>
      <c r="D56" s="7">
        <f t="shared" ref="D56:E56" si="26">+D57</f>
        <v>23419843</v>
      </c>
      <c r="E56" s="7">
        <f t="shared" si="26"/>
        <v>171641778</v>
      </c>
    </row>
    <row r="57" spans="1:5" ht="28.5" customHeight="1" thickBot="1" x14ac:dyDescent="0.3">
      <c r="A57" s="8" t="s">
        <v>25</v>
      </c>
      <c r="B57" s="6" t="s">
        <v>26</v>
      </c>
      <c r="C57" s="7">
        <f>+C61+C67+C74+C78+C58</f>
        <v>148221935</v>
      </c>
      <c r="D57" s="7">
        <f t="shared" ref="D57:E57" si="27">+D61+D67+D74+D78+D58</f>
        <v>23419843</v>
      </c>
      <c r="E57" s="7">
        <f t="shared" si="27"/>
        <v>171641778</v>
      </c>
    </row>
    <row r="58" spans="1:5" ht="28.5" customHeight="1" thickBot="1" x14ac:dyDescent="0.3">
      <c r="A58" s="9">
        <v>11</v>
      </c>
      <c r="B58" s="6" t="s">
        <v>8</v>
      </c>
      <c r="C58" s="7">
        <f>+C59</f>
        <v>0</v>
      </c>
      <c r="D58" s="7">
        <f t="shared" ref="D58:E59" si="28">+D59</f>
        <v>2243973</v>
      </c>
      <c r="E58" s="7">
        <f t="shared" si="28"/>
        <v>2243973</v>
      </c>
    </row>
    <row r="59" spans="1:5" ht="28.5" customHeight="1" thickBot="1" x14ac:dyDescent="0.3">
      <c r="A59" s="13">
        <v>3</v>
      </c>
      <c r="B59" s="12" t="s">
        <v>20</v>
      </c>
      <c r="C59" s="7">
        <f>+C60</f>
        <v>0</v>
      </c>
      <c r="D59" s="7">
        <f t="shared" si="28"/>
        <v>2243973</v>
      </c>
      <c r="E59" s="7">
        <f t="shared" si="28"/>
        <v>2243973</v>
      </c>
    </row>
    <row r="60" spans="1:5" ht="28.5" customHeight="1" thickBot="1" x14ac:dyDescent="0.3">
      <c r="A60" s="13">
        <v>32</v>
      </c>
      <c r="B60" s="12" t="s">
        <v>21</v>
      </c>
      <c r="C60" s="7"/>
      <c r="D60" s="7">
        <f>+E60-C60</f>
        <v>2243973</v>
      </c>
      <c r="E60" s="7">
        <v>2243973</v>
      </c>
    </row>
    <row r="61" spans="1:5" ht="28.5" customHeight="1" thickBot="1" x14ac:dyDescent="0.3">
      <c r="A61" s="9">
        <v>31</v>
      </c>
      <c r="B61" s="6" t="s">
        <v>11</v>
      </c>
      <c r="C61" s="10">
        <f>+C62</f>
        <v>656890</v>
      </c>
      <c r="D61" s="10">
        <f t="shared" ref="D61:E61" si="29">+D62</f>
        <v>152000</v>
      </c>
      <c r="E61" s="10">
        <f t="shared" si="29"/>
        <v>808890</v>
      </c>
    </row>
    <row r="62" spans="1:5" ht="28.5" customHeight="1" thickBot="1" x14ac:dyDescent="0.3">
      <c r="A62" s="11">
        <v>3</v>
      </c>
      <c r="B62" s="12" t="s">
        <v>20</v>
      </c>
      <c r="C62" s="7">
        <f>+C63+C64+C65+C66</f>
        <v>656890</v>
      </c>
      <c r="D62" s="7">
        <f t="shared" ref="D62:E62" si="30">+D63+D64+D65+D66</f>
        <v>152000</v>
      </c>
      <c r="E62" s="7">
        <f t="shared" si="30"/>
        <v>808890</v>
      </c>
    </row>
    <row r="63" spans="1:5" ht="28.5" customHeight="1" thickBot="1" x14ac:dyDescent="0.3">
      <c r="A63" s="13">
        <v>31</v>
      </c>
      <c r="B63" s="17" t="s">
        <v>27</v>
      </c>
      <c r="C63" s="7">
        <v>268253</v>
      </c>
      <c r="D63" s="7">
        <f>+E63-C63</f>
        <v>320000</v>
      </c>
      <c r="E63" s="7">
        <v>588253</v>
      </c>
    </row>
    <row r="64" spans="1:5" ht="28.5" customHeight="1" thickBot="1" x14ac:dyDescent="0.3">
      <c r="A64" s="13">
        <v>32</v>
      </c>
      <c r="B64" s="12" t="s">
        <v>21</v>
      </c>
      <c r="C64" s="7">
        <v>206949</v>
      </c>
      <c r="D64" s="7">
        <f t="shared" ref="D64:D66" si="31">+E64-C64</f>
        <v>-68000</v>
      </c>
      <c r="E64" s="7">
        <v>138949</v>
      </c>
    </row>
    <row r="65" spans="1:8" ht="28.5" customHeight="1" thickBot="1" x14ac:dyDescent="0.3">
      <c r="A65" s="13">
        <v>34</v>
      </c>
      <c r="B65" s="17" t="s">
        <v>28</v>
      </c>
      <c r="C65" s="7">
        <v>138951</v>
      </c>
      <c r="D65" s="7">
        <f t="shared" si="31"/>
        <v>-100000</v>
      </c>
      <c r="E65" s="7">
        <v>38951</v>
      </c>
    </row>
    <row r="66" spans="1:8" ht="28.5" customHeight="1" thickBot="1" x14ac:dyDescent="0.3">
      <c r="A66" s="13">
        <v>38</v>
      </c>
      <c r="B66" s="17" t="s">
        <v>29</v>
      </c>
      <c r="C66" s="7">
        <v>42737</v>
      </c>
      <c r="D66" s="7">
        <f t="shared" si="31"/>
        <v>0</v>
      </c>
      <c r="E66" s="7">
        <v>42737</v>
      </c>
    </row>
    <row r="67" spans="1:8" ht="28.5" customHeight="1" thickBot="1" x14ac:dyDescent="0.3">
      <c r="A67" s="9">
        <v>43</v>
      </c>
      <c r="B67" s="6" t="s">
        <v>22</v>
      </c>
      <c r="C67" s="10">
        <f>+C68</f>
        <v>147286122</v>
      </c>
      <c r="D67" s="10">
        <f t="shared" ref="D67:E67" si="32">+D68</f>
        <v>16107550</v>
      </c>
      <c r="E67" s="10">
        <f t="shared" si="32"/>
        <v>163393672</v>
      </c>
    </row>
    <row r="68" spans="1:8" ht="28.5" customHeight="1" thickBot="1" x14ac:dyDescent="0.3">
      <c r="A68" s="11">
        <v>3</v>
      </c>
      <c r="B68" s="12" t="s">
        <v>20</v>
      </c>
      <c r="C68" s="7">
        <f>+C69+C70+C71+C72+C73</f>
        <v>147286122</v>
      </c>
      <c r="D68" s="7">
        <f t="shared" ref="D68:E68" si="33">+D69+D70+D71+D72+D73</f>
        <v>16107550</v>
      </c>
      <c r="E68" s="7">
        <f t="shared" si="33"/>
        <v>163393672</v>
      </c>
    </row>
    <row r="69" spans="1:8" ht="28.5" customHeight="1" thickBot="1" x14ac:dyDescent="0.3">
      <c r="A69" s="13">
        <v>31</v>
      </c>
      <c r="B69" s="17" t="s">
        <v>27</v>
      </c>
      <c r="C69" s="7">
        <v>79118238</v>
      </c>
      <c r="D69" s="7">
        <f>+E69-C69</f>
        <v>8920152</v>
      </c>
      <c r="E69" s="7">
        <v>88038390</v>
      </c>
      <c r="F69" s="21"/>
      <c r="G69" s="19"/>
    </row>
    <row r="70" spans="1:8" ht="28.5" customHeight="1" thickBot="1" x14ac:dyDescent="0.3">
      <c r="A70" s="13">
        <v>32</v>
      </c>
      <c r="B70" s="12" t="s">
        <v>21</v>
      </c>
      <c r="C70" s="7">
        <v>67786743</v>
      </c>
      <c r="D70" s="7">
        <f t="shared" ref="D70:D73" si="34">+E70-C70</f>
        <v>6897398</v>
      </c>
      <c r="E70" s="7">
        <v>74684141</v>
      </c>
      <c r="F70" s="22"/>
      <c r="H70" s="19"/>
    </row>
    <row r="71" spans="1:8" ht="28.5" customHeight="1" thickBot="1" x14ac:dyDescent="0.3">
      <c r="A71" s="13">
        <v>34</v>
      </c>
      <c r="B71" s="17" t="s">
        <v>28</v>
      </c>
      <c r="C71" s="7">
        <v>201178</v>
      </c>
      <c r="D71" s="7">
        <f t="shared" si="34"/>
        <v>250000</v>
      </c>
      <c r="E71" s="7">
        <v>451178</v>
      </c>
      <c r="F71" s="21"/>
      <c r="G71" s="19"/>
    </row>
    <row r="72" spans="1:8" ht="28.5" customHeight="1" thickBot="1" x14ac:dyDescent="0.3">
      <c r="A72" s="13">
        <v>37</v>
      </c>
      <c r="B72" s="17" t="s">
        <v>30</v>
      </c>
      <c r="C72" s="7">
        <v>43799</v>
      </c>
      <c r="D72" s="7">
        <f t="shared" si="34"/>
        <v>0</v>
      </c>
      <c r="E72" s="7">
        <v>43799</v>
      </c>
    </row>
    <row r="73" spans="1:8" ht="28.5" customHeight="1" thickBot="1" x14ac:dyDescent="0.3">
      <c r="A73" s="13">
        <v>38</v>
      </c>
      <c r="B73" s="17" t="s">
        <v>29</v>
      </c>
      <c r="C73" s="7">
        <v>136164</v>
      </c>
      <c r="D73" s="7">
        <f t="shared" si="34"/>
        <v>40000</v>
      </c>
      <c r="E73" s="7">
        <v>176164</v>
      </c>
    </row>
    <row r="74" spans="1:8" ht="28.5" customHeight="1" thickBot="1" x14ac:dyDescent="0.3">
      <c r="A74" s="9">
        <v>52</v>
      </c>
      <c r="B74" s="6" t="s">
        <v>14</v>
      </c>
      <c r="C74" s="10">
        <f>+C75</f>
        <v>229717</v>
      </c>
      <c r="D74" s="10">
        <f t="shared" ref="D74:E74" si="35">+D75</f>
        <v>4916320</v>
      </c>
      <c r="E74" s="10">
        <f t="shared" si="35"/>
        <v>5146037</v>
      </c>
    </row>
    <row r="75" spans="1:8" ht="28.5" customHeight="1" thickBot="1" x14ac:dyDescent="0.3">
      <c r="A75" s="11">
        <v>3</v>
      </c>
      <c r="B75" s="12" t="s">
        <v>20</v>
      </c>
      <c r="C75" s="7">
        <f>+C76+C77</f>
        <v>229717</v>
      </c>
      <c r="D75" s="7">
        <f t="shared" ref="D75:E75" si="36">+D76+D77</f>
        <v>4916320</v>
      </c>
      <c r="E75" s="7">
        <f t="shared" si="36"/>
        <v>5146037</v>
      </c>
    </row>
    <row r="76" spans="1:8" ht="28.5" customHeight="1" thickBot="1" x14ac:dyDescent="0.3">
      <c r="A76" s="13">
        <v>31</v>
      </c>
      <c r="B76" s="17" t="s">
        <v>27</v>
      </c>
      <c r="C76" s="7">
        <v>222019</v>
      </c>
      <c r="D76" s="7">
        <f>+E76-C76</f>
        <v>-66543</v>
      </c>
      <c r="E76" s="7">
        <v>155476</v>
      </c>
    </row>
    <row r="77" spans="1:8" ht="28.5" customHeight="1" thickBot="1" x14ac:dyDescent="0.3">
      <c r="A77" s="13">
        <v>32</v>
      </c>
      <c r="B77" s="12" t="s">
        <v>21</v>
      </c>
      <c r="C77" s="7">
        <v>7698</v>
      </c>
      <c r="D77" s="7">
        <f>+E77-C77</f>
        <v>4982863</v>
      </c>
      <c r="E77" s="7">
        <v>4990561</v>
      </c>
    </row>
    <row r="78" spans="1:8" ht="28.5" customHeight="1" thickBot="1" x14ac:dyDescent="0.3">
      <c r="A78" s="9">
        <v>61</v>
      </c>
      <c r="B78" s="6" t="s">
        <v>15</v>
      </c>
      <c r="C78" s="10">
        <f>+C79</f>
        <v>49206</v>
      </c>
      <c r="D78" s="10">
        <f t="shared" ref="D78:E78" si="37">+D79</f>
        <v>0</v>
      </c>
      <c r="E78" s="10">
        <f t="shared" si="37"/>
        <v>49206</v>
      </c>
    </row>
    <row r="79" spans="1:8" ht="28.5" customHeight="1" thickBot="1" x14ac:dyDescent="0.3">
      <c r="A79" s="11">
        <v>3</v>
      </c>
      <c r="B79" s="12" t="s">
        <v>20</v>
      </c>
      <c r="C79" s="7">
        <f>+C80+C81+C82</f>
        <v>49206</v>
      </c>
      <c r="D79" s="7">
        <f>+D80+D81+D82</f>
        <v>0</v>
      </c>
      <c r="E79" s="7">
        <f>+E80+E81+E82</f>
        <v>49206</v>
      </c>
    </row>
    <row r="80" spans="1:8" ht="28.5" customHeight="1" thickBot="1" x14ac:dyDescent="0.3">
      <c r="A80" s="13">
        <v>32</v>
      </c>
      <c r="B80" s="12" t="s">
        <v>21</v>
      </c>
      <c r="C80" s="7">
        <v>47879</v>
      </c>
      <c r="D80" s="7">
        <f>+E80-C80</f>
        <v>-1056</v>
      </c>
      <c r="E80" s="7">
        <v>46823</v>
      </c>
    </row>
    <row r="81" spans="1:5" ht="28.5" customHeight="1" thickBot="1" x14ac:dyDescent="0.3">
      <c r="A81" s="13">
        <v>37</v>
      </c>
      <c r="B81" s="17" t="s">
        <v>30</v>
      </c>
      <c r="C81" s="7">
        <v>1327</v>
      </c>
      <c r="D81" s="7">
        <f>+E81-C81</f>
        <v>0</v>
      </c>
      <c r="E81" s="7">
        <v>1327</v>
      </c>
    </row>
    <row r="82" spans="1:5" ht="28.5" customHeight="1" thickBot="1" x14ac:dyDescent="0.3">
      <c r="A82" s="13">
        <v>38</v>
      </c>
      <c r="B82" s="17" t="s">
        <v>29</v>
      </c>
      <c r="C82" s="7">
        <v>0</v>
      </c>
      <c r="D82" s="7">
        <f>+E82-C82</f>
        <v>1056</v>
      </c>
      <c r="E82" s="7">
        <v>1056</v>
      </c>
    </row>
    <row r="83" spans="1:5" x14ac:dyDescent="0.25">
      <c r="E83" s="19"/>
    </row>
  </sheetData>
  <mergeCells count="2">
    <mergeCell ref="A3:E3"/>
    <mergeCell ref="A4:E4"/>
  </mergeCells>
  <pageMargins left="0.31496062992125984" right="0.31496062992125984" top="0.15748031496062992" bottom="0.15748031496062992" header="0.11811023622047245" footer="0.11811023622047245"/>
  <pageSetup paperSize="9" orientation="portrait" horizontalDpi="300" verticalDpi="3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II Posebni dio</vt:lpstr>
      <vt:lpstr>'II 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Čačija Dubravka</dc:creator>
  <cp:lastModifiedBy>Čačija Dubravka</cp:lastModifiedBy>
  <cp:lastPrinted>2023-11-09T12:39:13Z</cp:lastPrinted>
  <dcterms:created xsi:type="dcterms:W3CDTF">2022-12-08T09:07:18Z</dcterms:created>
  <dcterms:modified xsi:type="dcterms:W3CDTF">2024-01-08T09:15:01Z</dcterms:modified>
</cp:coreProperties>
</file>