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la_martina\Desktop\Martina\financijski izvještaji\2025 godišnji\izvještaj\"/>
    </mc:Choice>
  </mc:AlternateContent>
  <xr:revisionPtr revIDLastSave="0" documentId="13_ncr:1_{D1E9CFC7-BF38-42C9-B610-487CF3F75991}" xr6:coauthVersionLast="36" xr6:coauthVersionMax="36" xr10:uidLastSave="{00000000-0000-0000-0000-000000000000}"/>
  <bookViews>
    <workbookView xWindow="0" yWindow="0" windowWidth="28800" windowHeight="10725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80" l="1"/>
  <c r="E210" i="67" l="1"/>
  <c r="E58" i="67"/>
  <c r="E210" i="71"/>
  <c r="E58" i="7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E187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4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7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F385" i="68" s="1"/>
  <c r="E386" i="68"/>
  <c r="I386" i="68" s="1"/>
  <c r="D386" i="68"/>
  <c r="H386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I375" i="68" s="1"/>
  <c r="I374" i="68" s="1"/>
  <c r="D375" i="68"/>
  <c r="D374" i="68" s="1"/>
  <c r="F374" i="68"/>
  <c r="G373" i="68"/>
  <c r="F373" i="68"/>
  <c r="F372" i="68" s="1"/>
  <c r="F371" i="68" s="1"/>
  <c r="E373" i="68"/>
  <c r="E372" i="68" s="1"/>
  <c r="D373" i="68"/>
  <c r="H373" i="68" s="1"/>
  <c r="G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I358" i="68" s="1"/>
  <c r="I357" i="68" s="1"/>
  <c r="D358" i="68"/>
  <c r="H358" i="68" s="1"/>
  <c r="E357" i="68"/>
  <c r="G356" i="68"/>
  <c r="G352" i="68" s="1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I354" i="68"/>
  <c r="G354" i="68"/>
  <c r="F354" i="68"/>
  <c r="E354" i="68"/>
  <c r="D354" i="68"/>
  <c r="H354" i="68" s="1"/>
  <c r="J354" i="68" s="1"/>
  <c r="G353" i="68"/>
  <c r="F353" i="68"/>
  <c r="E353" i="68"/>
  <c r="E352" i="68" s="1"/>
  <c r="D353" i="68"/>
  <c r="D352" i="68" s="1"/>
  <c r="G351" i="68"/>
  <c r="F351" i="68"/>
  <c r="F347" i="68" s="1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D348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D325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I321" i="68"/>
  <c r="G321" i="68"/>
  <c r="G320" i="68" s="1"/>
  <c r="F321" i="68"/>
  <c r="E321" i="68"/>
  <c r="E320" i="68" s="1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E311" i="68" s="1"/>
  <c r="D312" i="68"/>
  <c r="H312" i="68" s="1"/>
  <c r="J312" i="68" s="1"/>
  <c r="D311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G308" i="68"/>
  <c r="F308" i="68"/>
  <c r="E308" i="68"/>
  <c r="E306" i="68" s="1"/>
  <c r="D308" i="68"/>
  <c r="H308" i="68" s="1"/>
  <c r="J308" i="68" s="1"/>
  <c r="G307" i="68"/>
  <c r="F307" i="68"/>
  <c r="E307" i="68"/>
  <c r="I307" i="68" s="1"/>
  <c r="D307" i="68"/>
  <c r="D306" i="68" s="1"/>
  <c r="G306" i="68"/>
  <c r="G305" i="68"/>
  <c r="F305" i="68"/>
  <c r="E305" i="68"/>
  <c r="I305" i="68" s="1"/>
  <c r="D305" i="68"/>
  <c r="G304" i="68"/>
  <c r="F304" i="68"/>
  <c r="E304" i="68"/>
  <c r="I304" i="68" s="1"/>
  <c r="D304" i="68"/>
  <c r="D299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D300" i="68"/>
  <c r="H300" i="68" s="1"/>
  <c r="G299" i="68"/>
  <c r="G298" i="68"/>
  <c r="G297" i="68" s="1"/>
  <c r="F298" i="68"/>
  <c r="F297" i="68" s="1"/>
  <c r="E298" i="68"/>
  <c r="D298" i="68"/>
  <c r="E297" i="68"/>
  <c r="D297" i="68"/>
  <c r="G296" i="68"/>
  <c r="F296" i="68"/>
  <c r="E296" i="68"/>
  <c r="I296" i="68" s="1"/>
  <c r="D296" i="68"/>
  <c r="H296" i="68" s="1"/>
  <c r="J296" i="68" s="1"/>
  <c r="I295" i="68"/>
  <c r="G295" i="68"/>
  <c r="F295" i="68"/>
  <c r="F293" i="68" s="1"/>
  <c r="E295" i="68"/>
  <c r="D295" i="68"/>
  <c r="H295" i="68" s="1"/>
  <c r="J295" i="68" s="1"/>
  <c r="G294" i="68"/>
  <c r="F294" i="68"/>
  <c r="E294" i="68"/>
  <c r="E293" i="68" s="1"/>
  <c r="D294" i="68"/>
  <c r="D293" i="68" s="1"/>
  <c r="G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E288" i="68" s="1"/>
  <c r="D290" i="68"/>
  <c r="H290" i="68" s="1"/>
  <c r="J290" i="68" s="1"/>
  <c r="G289" i="68"/>
  <c r="G288" i="68" s="1"/>
  <c r="F289" i="68"/>
  <c r="E289" i="68"/>
  <c r="I289" i="68" s="1"/>
  <c r="D289" i="68"/>
  <c r="D288" i="68" s="1"/>
  <c r="D287" i="68" s="1"/>
  <c r="F288" i="68"/>
  <c r="G286" i="68"/>
  <c r="F286" i="68"/>
  <c r="E286" i="68"/>
  <c r="E284" i="68" s="1"/>
  <c r="D286" i="68"/>
  <c r="H286" i="68" s="1"/>
  <c r="J286" i="68" s="1"/>
  <c r="G285" i="68"/>
  <c r="G284" i="68" s="1"/>
  <c r="F285" i="68"/>
  <c r="E285" i="68"/>
  <c r="I285" i="68" s="1"/>
  <c r="D285" i="68"/>
  <c r="D284" i="68" s="1"/>
  <c r="F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D282" i="68"/>
  <c r="D281" i="68" s="1"/>
  <c r="G281" i="68"/>
  <c r="G280" i="68"/>
  <c r="G279" i="68" s="1"/>
  <c r="F280" i="68"/>
  <c r="F279" i="68" s="1"/>
  <c r="E280" i="68"/>
  <c r="I280" i="68" s="1"/>
  <c r="D280" i="68"/>
  <c r="H280" i="68" s="1"/>
  <c r="H279" i="68" s="1"/>
  <c r="J279" i="68" s="1"/>
  <c r="I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D275" i="68" s="1"/>
  <c r="D274" i="68" s="1"/>
  <c r="G276" i="68"/>
  <c r="G275" i="68" s="1"/>
  <c r="G274" i="68" s="1"/>
  <c r="F276" i="68"/>
  <c r="F275" i="68" s="1"/>
  <c r="E276" i="68"/>
  <c r="I276" i="68" s="1"/>
  <c r="D276" i="68"/>
  <c r="H276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D266" i="68" s="1"/>
  <c r="G269" i="68"/>
  <c r="F269" i="68"/>
  <c r="E269" i="68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I267" i="68"/>
  <c r="G267" i="68"/>
  <c r="F267" i="68"/>
  <c r="E267" i="68"/>
  <c r="D267" i="68"/>
  <c r="H267" i="68" s="1"/>
  <c r="J267" i="68" s="1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G263" i="68"/>
  <c r="F263" i="68"/>
  <c r="F261" i="68" s="1"/>
  <c r="E263" i="68"/>
  <c r="D263" i="68"/>
  <c r="H263" i="68" s="1"/>
  <c r="J263" i="68" s="1"/>
  <c r="G262" i="68"/>
  <c r="F262" i="68"/>
  <c r="E262" i="68"/>
  <c r="E261" i="68" s="1"/>
  <c r="D262" i="68"/>
  <c r="D261" i="68" s="1"/>
  <c r="G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H254" i="68" s="1"/>
  <c r="J254" i="68" s="1"/>
  <c r="G255" i="68"/>
  <c r="F255" i="68"/>
  <c r="E255" i="68"/>
  <c r="D255" i="68"/>
  <c r="H255" i="68" s="1"/>
  <c r="J255" i="68" s="1"/>
  <c r="D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D249" i="68" s="1"/>
  <c r="G249" i="68"/>
  <c r="G248" i="68"/>
  <c r="G246" i="68" s="1"/>
  <c r="F248" i="68"/>
  <c r="E248" i="68"/>
  <c r="I248" i="68" s="1"/>
  <c r="D248" i="68"/>
  <c r="H248" i="68" s="1"/>
  <c r="H246" i="68" s="1"/>
  <c r="G247" i="68"/>
  <c r="F247" i="68"/>
  <c r="E247" i="68"/>
  <c r="D247" i="68"/>
  <c r="H247" i="68" s="1"/>
  <c r="J247" i="68" s="1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F239" i="68" s="1"/>
  <c r="E240" i="68"/>
  <c r="I240" i="68" s="1"/>
  <c r="I239" i="68" s="1"/>
  <c r="D240" i="68"/>
  <c r="G238" i="68"/>
  <c r="F238" i="68"/>
  <c r="E238" i="68"/>
  <c r="E237" i="68" s="1"/>
  <c r="D238" i="68"/>
  <c r="D237" i="68" s="1"/>
  <c r="G237" i="68"/>
  <c r="F237" i="68"/>
  <c r="G236" i="68"/>
  <c r="G234" i="68" s="1"/>
  <c r="G233" i="68" s="1"/>
  <c r="F236" i="68"/>
  <c r="E236" i="68"/>
  <c r="I236" i="68" s="1"/>
  <c r="D236" i="68"/>
  <c r="H236" i="68" s="1"/>
  <c r="J236" i="68" s="1"/>
  <c r="I235" i="68"/>
  <c r="I234" i="68" s="1"/>
  <c r="I233" i="68" s="1"/>
  <c r="G235" i="68"/>
  <c r="F235" i="68"/>
  <c r="F234" i="68" s="1"/>
  <c r="F233" i="68" s="1"/>
  <c r="E235" i="68"/>
  <c r="E234" i="68" s="1"/>
  <c r="E233" i="68" s="1"/>
  <c r="D235" i="68"/>
  <c r="H235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D228" i="68" s="1"/>
  <c r="F228" i="68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D226" i="68"/>
  <c r="D225" i="68" s="1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D220" i="68" s="1"/>
  <c r="F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D215" i="68" s="1"/>
  <c r="G216" i="68"/>
  <c r="G215" i="68" s="1"/>
  <c r="F216" i="68"/>
  <c r="F215" i="68" s="1"/>
  <c r="E216" i="68"/>
  <c r="I216" i="68" s="1"/>
  <c r="D216" i="68"/>
  <c r="H216" i="68" s="1"/>
  <c r="G214" i="68"/>
  <c r="F214" i="68"/>
  <c r="E214" i="68"/>
  <c r="I214" i="68" s="1"/>
  <c r="D214" i="68"/>
  <c r="D206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E206" i="68" s="1"/>
  <c r="D207" i="68"/>
  <c r="H207" i="68" s="1"/>
  <c r="J207" i="68" s="1"/>
  <c r="G205" i="68"/>
  <c r="G201" i="68" s="1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D201" i="68" s="1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G195" i="68"/>
  <c r="F195" i="68"/>
  <c r="E195" i="68"/>
  <c r="I195" i="68" s="1"/>
  <c r="D195" i="68"/>
  <c r="G194" i="68"/>
  <c r="F194" i="68"/>
  <c r="E194" i="68"/>
  <c r="E193" i="68" s="1"/>
  <c r="D194" i="68"/>
  <c r="H194" i="68" s="1"/>
  <c r="D193" i="68"/>
  <c r="G192" i="68"/>
  <c r="G189" i="68" s="1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G190" i="68"/>
  <c r="F190" i="68"/>
  <c r="E190" i="68"/>
  <c r="E189" i="68" s="1"/>
  <c r="D190" i="68"/>
  <c r="H190" i="68" s="1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D184" i="68"/>
  <c r="J183" i="68"/>
  <c r="G183" i="68"/>
  <c r="F183" i="68"/>
  <c r="E183" i="68"/>
  <c r="I183" i="68" s="1"/>
  <c r="D183" i="68"/>
  <c r="H183" i="68" s="1"/>
  <c r="G182" i="68"/>
  <c r="F182" i="68"/>
  <c r="E182" i="68"/>
  <c r="D182" i="68"/>
  <c r="H182" i="68" s="1"/>
  <c r="J182" i="68" s="1"/>
  <c r="D181" i="68"/>
  <c r="G180" i="68"/>
  <c r="F180" i="68"/>
  <c r="E180" i="68"/>
  <c r="D180" i="68"/>
  <c r="J179" i="68"/>
  <c r="G179" i="68"/>
  <c r="F179" i="68"/>
  <c r="E179" i="68"/>
  <c r="I179" i="68" s="1"/>
  <c r="D179" i="68"/>
  <c r="H179" i="68" s="1"/>
  <c r="G178" i="68"/>
  <c r="F178" i="68"/>
  <c r="E178" i="68"/>
  <c r="E175" i="68" s="1"/>
  <c r="D178" i="68"/>
  <c r="H178" i="68" s="1"/>
  <c r="J178" i="68" s="1"/>
  <c r="G177" i="68"/>
  <c r="F177" i="68"/>
  <c r="E177" i="68"/>
  <c r="D177" i="68"/>
  <c r="D175" i="68" s="1"/>
  <c r="G176" i="68"/>
  <c r="F176" i="68"/>
  <c r="E176" i="68"/>
  <c r="I176" i="68" s="1"/>
  <c r="D176" i="68"/>
  <c r="H176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D170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E170" i="68"/>
  <c r="G169" i="68"/>
  <c r="F169" i="68"/>
  <c r="E169" i="68"/>
  <c r="D169" i="68"/>
  <c r="D166" i="68" s="1"/>
  <c r="D165" i="68" s="1"/>
  <c r="G168" i="68"/>
  <c r="G166" i="68" s="1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D167" i="68"/>
  <c r="E166" i="68"/>
  <c r="G164" i="68"/>
  <c r="G161" i="68" s="1"/>
  <c r="F164" i="68"/>
  <c r="E164" i="68"/>
  <c r="D164" i="68"/>
  <c r="J163" i="68"/>
  <c r="G163" i="68"/>
  <c r="F163" i="68"/>
  <c r="E163" i="68"/>
  <c r="I163" i="68" s="1"/>
  <c r="D163" i="68"/>
  <c r="H163" i="68" s="1"/>
  <c r="G162" i="68"/>
  <c r="F162" i="68"/>
  <c r="E162" i="68"/>
  <c r="D162" i="68"/>
  <c r="H162" i="68" s="1"/>
  <c r="J162" i="68" s="1"/>
  <c r="D161" i="68"/>
  <c r="G160" i="68"/>
  <c r="F160" i="68"/>
  <c r="E160" i="68"/>
  <c r="D160" i="68"/>
  <c r="J159" i="68"/>
  <c r="G159" i="68"/>
  <c r="F159" i="68"/>
  <c r="E159" i="68"/>
  <c r="I159" i="68" s="1"/>
  <c r="D159" i="68"/>
  <c r="H159" i="68" s="1"/>
  <c r="G158" i="68"/>
  <c r="F158" i="68"/>
  <c r="E158" i="68"/>
  <c r="D158" i="68"/>
  <c r="H158" i="68" s="1"/>
  <c r="J158" i="68" s="1"/>
  <c r="J157" i="68"/>
  <c r="G157" i="68"/>
  <c r="F157" i="68"/>
  <c r="E157" i="68"/>
  <c r="I157" i="68" s="1"/>
  <c r="D157" i="68"/>
  <c r="H157" i="68" s="1"/>
  <c r="J156" i="68"/>
  <c r="G156" i="68"/>
  <c r="F156" i="68"/>
  <c r="E156" i="68"/>
  <c r="E155" i="68" s="1"/>
  <c r="D156" i="68"/>
  <c r="H156" i="68" s="1"/>
  <c r="F155" i="68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F150" i="68"/>
  <c r="E150" i="68"/>
  <c r="E149" i="68" s="1"/>
  <c r="D150" i="68"/>
  <c r="H150" i="68" s="1"/>
  <c r="J150" i="68" s="1"/>
  <c r="D149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D142" i="68" s="1"/>
  <c r="E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D138" i="68" s="1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D134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H129" i="68" s="1"/>
  <c r="J129" i="68" s="1"/>
  <c r="G130" i="68"/>
  <c r="F130" i="68"/>
  <c r="E130" i="68"/>
  <c r="E129" i="68" s="1"/>
  <c r="E122" i="68" s="1"/>
  <c r="D130" i="68"/>
  <c r="H130" i="68" s="1"/>
  <c r="J130" i="68" s="1"/>
  <c r="D129" i="68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D126" i="68" s="1"/>
  <c r="E126" i="68"/>
  <c r="G125" i="68"/>
  <c r="F125" i="68"/>
  <c r="E125" i="68"/>
  <c r="I125" i="68" s="1"/>
  <c r="D125" i="68"/>
  <c r="D123" i="68" s="1"/>
  <c r="G124" i="68"/>
  <c r="G123" i="68" s="1"/>
  <c r="F124" i="68"/>
  <c r="E124" i="68"/>
  <c r="E123" i="68" s="1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I118" i="68"/>
  <c r="G118" i="68"/>
  <c r="G117" i="68" s="1"/>
  <c r="F118" i="68"/>
  <c r="E118" i="68"/>
  <c r="E117" i="68" s="1"/>
  <c r="D118" i="68"/>
  <c r="H118" i="68" s="1"/>
  <c r="J118" i="68" s="1"/>
  <c r="D117" i="68"/>
  <c r="D113" i="68" s="1"/>
  <c r="G116" i="68"/>
  <c r="G114" i="68" s="1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D114" i="68" s="1"/>
  <c r="E114" i="68"/>
  <c r="E113" i="68" s="1"/>
  <c r="G112" i="68"/>
  <c r="G108" i="68" s="1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I110" i="68"/>
  <c r="G110" i="68"/>
  <c r="F110" i="68"/>
  <c r="E110" i="68"/>
  <c r="D110" i="68"/>
  <c r="H110" i="68" s="1"/>
  <c r="J110" i="68" s="1"/>
  <c r="G109" i="68"/>
  <c r="F109" i="68"/>
  <c r="E109" i="68"/>
  <c r="E108" i="68" s="1"/>
  <c r="D109" i="68"/>
  <c r="D108" i="68" s="1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I102" i="68"/>
  <c r="G102" i="68"/>
  <c r="F102" i="68"/>
  <c r="E102" i="68"/>
  <c r="D102" i="68"/>
  <c r="H102" i="68" s="1"/>
  <c r="J102" i="68" s="1"/>
  <c r="G101" i="68"/>
  <c r="F101" i="68"/>
  <c r="E101" i="68"/>
  <c r="E100" i="68" s="1"/>
  <c r="D101" i="68"/>
  <c r="G100" i="68"/>
  <c r="G99" i="68"/>
  <c r="F99" i="68"/>
  <c r="F95" i="68" s="1"/>
  <c r="E99" i="68"/>
  <c r="I99" i="68" s="1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D95" i="68" s="1"/>
  <c r="G96" i="68"/>
  <c r="G95" i="68" s="1"/>
  <c r="F96" i="68"/>
  <c r="E96" i="68"/>
  <c r="E95" i="68" s="1"/>
  <c r="D96" i="68"/>
  <c r="H96" i="68" s="1"/>
  <c r="E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D88" i="68"/>
  <c r="H88" i="68" s="1"/>
  <c r="J88" i="68" s="1"/>
  <c r="G87" i="68"/>
  <c r="F87" i="68"/>
  <c r="E87" i="68"/>
  <c r="I87" i="68" s="1"/>
  <c r="D87" i="68"/>
  <c r="E86" i="68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F81" i="68" s="1"/>
  <c r="E83" i="68"/>
  <c r="I83" i="68" s="1"/>
  <c r="D83" i="68"/>
  <c r="H83" i="68" s="1"/>
  <c r="H81" i="68" s="1"/>
  <c r="J81" i="68" s="1"/>
  <c r="G82" i="68"/>
  <c r="F82" i="68"/>
  <c r="E82" i="68"/>
  <c r="E81" i="68" s="1"/>
  <c r="D82" i="68"/>
  <c r="H82" i="68" s="1"/>
  <c r="J82" i="68" s="1"/>
  <c r="D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E62" i="68"/>
  <c r="G61" i="68"/>
  <c r="F61" i="68"/>
  <c r="E61" i="68"/>
  <c r="I61" i="68" s="1"/>
  <c r="D61" i="68"/>
  <c r="G60" i="68"/>
  <c r="F60" i="68"/>
  <c r="E60" i="68"/>
  <c r="D60" i="68"/>
  <c r="H60" i="68" s="1"/>
  <c r="J60" i="68" s="1"/>
  <c r="G59" i="68"/>
  <c r="F59" i="68"/>
  <c r="F57" i="68" s="1"/>
  <c r="E59" i="68"/>
  <c r="I59" i="68" s="1"/>
  <c r="D59" i="68"/>
  <c r="G58" i="68"/>
  <c r="F58" i="68"/>
  <c r="E58" i="68"/>
  <c r="D58" i="68"/>
  <c r="H58" i="68" s="1"/>
  <c r="J58" i="68" s="1"/>
  <c r="G57" i="68"/>
  <c r="G55" i="68"/>
  <c r="I55" i="68" s="1"/>
  <c r="F55" i="68"/>
  <c r="E55" i="68"/>
  <c r="D55" i="68"/>
  <c r="G54" i="68"/>
  <c r="F54" i="68"/>
  <c r="E54" i="68"/>
  <c r="D54" i="68"/>
  <c r="H54" i="68" s="1"/>
  <c r="J54" i="68" s="1"/>
  <c r="G53" i="68"/>
  <c r="F53" i="68"/>
  <c r="F52" i="68" s="1"/>
  <c r="E53" i="68"/>
  <c r="D53" i="68"/>
  <c r="D52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F45" i="68" s="1"/>
  <c r="E47" i="68"/>
  <c r="D47" i="68"/>
  <c r="D46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E36" i="68"/>
  <c r="I36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D25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G20" i="68" s="1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E14" i="68" s="1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1" i="68"/>
  <c r="F11" i="68"/>
  <c r="G10" i="68"/>
  <c r="F10" i="68"/>
  <c r="F8" i="68" s="1"/>
  <c r="F7" i="68" s="1"/>
  <c r="E10" i="68"/>
  <c r="I10" i="68" s="1"/>
  <c r="D10" i="68"/>
  <c r="H10" i="68" s="1"/>
  <c r="G9" i="68"/>
  <c r="F9" i="68"/>
  <c r="E9" i="68"/>
  <c r="I9" i="68" s="1"/>
  <c r="D9" i="68"/>
  <c r="H9" i="68" s="1"/>
  <c r="G8" i="68"/>
  <c r="G7" i="68"/>
  <c r="E187" i="80" l="1"/>
  <c r="J10" i="68"/>
  <c r="D8" i="68"/>
  <c r="D7" i="68" s="1"/>
  <c r="J425" i="68"/>
  <c r="D347" i="68"/>
  <c r="E347" i="68"/>
  <c r="D405" i="68"/>
  <c r="D57" i="68"/>
  <c r="I54" i="68"/>
  <c r="E45" i="67"/>
  <c r="G45" i="68"/>
  <c r="I210" i="68"/>
  <c r="G193" i="68"/>
  <c r="E188" i="67"/>
  <c r="E187" i="67" s="1"/>
  <c r="I196" i="68"/>
  <c r="I73" i="68"/>
  <c r="E56" i="67"/>
  <c r="I60" i="68"/>
  <c r="I47" i="68"/>
  <c r="I46" i="68" s="1"/>
  <c r="E188" i="71"/>
  <c r="E187" i="71" s="1"/>
  <c r="E70" i="68"/>
  <c r="E45" i="71"/>
  <c r="E44" i="71" s="1"/>
  <c r="I8" i="68"/>
  <c r="E57" i="68"/>
  <c r="I58" i="68"/>
  <c r="I57" i="68" s="1"/>
  <c r="E52" i="68"/>
  <c r="E45" i="80"/>
  <c r="E44" i="80" s="1"/>
  <c r="E46" i="68"/>
  <c r="E35" i="68"/>
  <c r="E6" i="80"/>
  <c r="J9" i="68"/>
  <c r="H8" i="68"/>
  <c r="I138" i="68"/>
  <c r="I126" i="68"/>
  <c r="F6" i="68"/>
  <c r="H40" i="68"/>
  <c r="J40" i="68" s="1"/>
  <c r="J41" i="68"/>
  <c r="E45" i="68"/>
  <c r="I70" i="68"/>
  <c r="J21" i="68"/>
  <c r="H20" i="68"/>
  <c r="H25" i="68"/>
  <c r="J25" i="68" s="1"/>
  <c r="J26" i="68"/>
  <c r="I142" i="68"/>
  <c r="J15" i="68"/>
  <c r="H14" i="68"/>
  <c r="J14" i="68" s="1"/>
  <c r="D19" i="68"/>
  <c r="D6" i="68" s="1"/>
  <c r="G19" i="68"/>
  <c r="G6" i="68" s="1"/>
  <c r="D45" i="68"/>
  <c r="H12" i="68"/>
  <c r="H16" i="68"/>
  <c r="J16" i="68" s="1"/>
  <c r="H28" i="68"/>
  <c r="J28" i="68" s="1"/>
  <c r="H36" i="68"/>
  <c r="H53" i="68"/>
  <c r="J83" i="68"/>
  <c r="D86" i="68"/>
  <c r="G94" i="68"/>
  <c r="H109" i="68"/>
  <c r="H169" i="68"/>
  <c r="J169" i="68" s="1"/>
  <c r="F188" i="68"/>
  <c r="H270" i="68"/>
  <c r="J270" i="68" s="1"/>
  <c r="J358" i="68"/>
  <c r="H357" i="68"/>
  <c r="J357" i="68" s="1"/>
  <c r="J373" i="68"/>
  <c r="H372" i="68"/>
  <c r="J372" i="68" s="1"/>
  <c r="E8" i="68"/>
  <c r="E7" i="68" s="1"/>
  <c r="I12" i="68"/>
  <c r="I11" i="68" s="1"/>
  <c r="I7" i="68" s="1"/>
  <c r="E20" i="68"/>
  <c r="E19" i="68" s="1"/>
  <c r="H31" i="68"/>
  <c r="E40" i="68"/>
  <c r="E39" i="68" s="1"/>
  <c r="I39" i="68" s="1"/>
  <c r="I53" i="68"/>
  <c r="I52" i="68" s="1"/>
  <c r="F62" i="68"/>
  <c r="J96" i="68"/>
  <c r="D94" i="68"/>
  <c r="H97" i="68"/>
  <c r="J97" i="68" s="1"/>
  <c r="D100" i="68"/>
  <c r="H101" i="68"/>
  <c r="F100" i="68"/>
  <c r="F94" i="68" s="1"/>
  <c r="J124" i="68"/>
  <c r="D122" i="68"/>
  <c r="H125" i="68"/>
  <c r="J125" i="68" s="1"/>
  <c r="H177" i="68"/>
  <c r="J177" i="68" s="1"/>
  <c r="J190" i="68"/>
  <c r="H189" i="68"/>
  <c r="I190" i="68"/>
  <c r="I189" i="68" s="1"/>
  <c r="G188" i="68"/>
  <c r="D200" i="68"/>
  <c r="D187" i="68" s="1"/>
  <c r="H202" i="68"/>
  <c r="F266" i="68"/>
  <c r="E287" i="68"/>
  <c r="I37" i="68"/>
  <c r="I35" i="68" s="1"/>
  <c r="H61" i="68"/>
  <c r="J61" i="68" s="1"/>
  <c r="J131" i="68"/>
  <c r="I15" i="68"/>
  <c r="I14" i="68" s="1"/>
  <c r="I31" i="68"/>
  <c r="I30" i="68" s="1"/>
  <c r="H47" i="68"/>
  <c r="H55" i="68"/>
  <c r="J55" i="68" s="1"/>
  <c r="H67" i="68"/>
  <c r="J67" i="68" s="1"/>
  <c r="H71" i="68"/>
  <c r="G70" i="68"/>
  <c r="I80" i="68"/>
  <c r="G81" i="68"/>
  <c r="I84" i="68"/>
  <c r="F86" i="68"/>
  <c r="I88" i="68"/>
  <c r="I86" i="68" s="1"/>
  <c r="H107" i="68"/>
  <c r="J107" i="68" s="1"/>
  <c r="H111" i="68"/>
  <c r="J111" i="68" s="1"/>
  <c r="I117" i="68"/>
  <c r="I113" i="68" s="1"/>
  <c r="I128" i="68"/>
  <c r="G129" i="68"/>
  <c r="G122" i="68" s="1"/>
  <c r="I132" i="68"/>
  <c r="I136" i="68"/>
  <c r="I134" i="68" s="1"/>
  <c r="I140" i="68"/>
  <c r="I144" i="68"/>
  <c r="I148" i="68"/>
  <c r="I146" i="68" s="1"/>
  <c r="H149" i="68"/>
  <c r="J149" i="68" s="1"/>
  <c r="G149" i="68"/>
  <c r="I152" i="68"/>
  <c r="G155" i="68"/>
  <c r="G154" i="68" s="1"/>
  <c r="I158" i="68"/>
  <c r="E188" i="68"/>
  <c r="I219" i="68"/>
  <c r="E215" i="68"/>
  <c r="H238" i="68"/>
  <c r="J246" i="68"/>
  <c r="J248" i="68"/>
  <c r="J256" i="68"/>
  <c r="I275" i="68"/>
  <c r="E56" i="68"/>
  <c r="H59" i="68"/>
  <c r="D62" i="68"/>
  <c r="D56" i="68" s="1"/>
  <c r="G62" i="68"/>
  <c r="G56" i="68" s="1"/>
  <c r="D70" i="68"/>
  <c r="H73" i="68"/>
  <c r="J73" i="68" s="1"/>
  <c r="I76" i="68"/>
  <c r="I82" i="68"/>
  <c r="I81" i="68" s="1"/>
  <c r="H91" i="68"/>
  <c r="J91" i="68" s="1"/>
  <c r="H99" i="68"/>
  <c r="J99" i="68" s="1"/>
  <c r="H103" i="68"/>
  <c r="J103" i="68" s="1"/>
  <c r="G113" i="68"/>
  <c r="H119" i="68"/>
  <c r="F122" i="68"/>
  <c r="I130" i="68"/>
  <c r="I129" i="68" s="1"/>
  <c r="I150" i="68"/>
  <c r="I149" i="68" s="1"/>
  <c r="H173" i="68"/>
  <c r="J173" i="68" s="1"/>
  <c r="J194" i="68"/>
  <c r="I194" i="68"/>
  <c r="I193" i="68" s="1"/>
  <c r="J235" i="68"/>
  <c r="H234" i="68"/>
  <c r="E246" i="68"/>
  <c r="I247" i="68"/>
  <c r="I246" i="68" s="1"/>
  <c r="E254" i="68"/>
  <c r="I255" i="68"/>
  <c r="I254" i="68" s="1"/>
  <c r="J280" i="68"/>
  <c r="I101" i="68"/>
  <c r="I100" i="68" s="1"/>
  <c r="I109" i="68"/>
  <c r="I108" i="68" s="1"/>
  <c r="I156" i="68"/>
  <c r="H160" i="68"/>
  <c r="J160" i="68" s="1"/>
  <c r="F161" i="68"/>
  <c r="F154" i="68" s="1"/>
  <c r="H164" i="68"/>
  <c r="J164" i="68" s="1"/>
  <c r="H167" i="68"/>
  <c r="I169" i="68"/>
  <c r="I166" i="68" s="1"/>
  <c r="H171" i="68"/>
  <c r="I173" i="68"/>
  <c r="I170" i="68" s="1"/>
  <c r="I177" i="68"/>
  <c r="I175" i="68" s="1"/>
  <c r="H180" i="68"/>
  <c r="J180" i="68" s="1"/>
  <c r="F181" i="68"/>
  <c r="H184" i="68"/>
  <c r="H191" i="68"/>
  <c r="J191" i="68" s="1"/>
  <c r="H195" i="68"/>
  <c r="J195" i="68" s="1"/>
  <c r="E201" i="68"/>
  <c r="I207" i="68"/>
  <c r="I206" i="68" s="1"/>
  <c r="G206" i="68"/>
  <c r="G200" i="68" s="1"/>
  <c r="H212" i="68"/>
  <c r="J212" i="68" s="1"/>
  <c r="H215" i="68"/>
  <c r="J215" i="68" s="1"/>
  <c r="J216" i="68"/>
  <c r="E239" i="68"/>
  <c r="D245" i="68"/>
  <c r="D244" i="68" s="1"/>
  <c r="F246" i="68"/>
  <c r="F245" i="68" s="1"/>
  <c r="F249" i="68"/>
  <c r="F254" i="68"/>
  <c r="H262" i="68"/>
  <c r="I265" i="68"/>
  <c r="I269" i="68"/>
  <c r="F274" i="68"/>
  <c r="I277" i="68"/>
  <c r="H353" i="68"/>
  <c r="H63" i="68"/>
  <c r="H87" i="68"/>
  <c r="I96" i="68"/>
  <c r="I95" i="68" s="1"/>
  <c r="H115" i="68"/>
  <c r="I124" i="68"/>
  <c r="I123" i="68" s="1"/>
  <c r="H127" i="68"/>
  <c r="H135" i="68"/>
  <c r="H139" i="68"/>
  <c r="H143" i="68"/>
  <c r="H147" i="68"/>
  <c r="I160" i="68"/>
  <c r="E161" i="68"/>
  <c r="E154" i="68" s="1"/>
  <c r="I162" i="68"/>
  <c r="I164" i="68"/>
  <c r="G175" i="68"/>
  <c r="G165" i="68" s="1"/>
  <c r="I178" i="68"/>
  <c r="I180" i="68"/>
  <c r="E181" i="68"/>
  <c r="E165" i="68" s="1"/>
  <c r="I182" i="68"/>
  <c r="I181" i="68" s="1"/>
  <c r="I184" i="68"/>
  <c r="H196" i="68"/>
  <c r="J196" i="68" s="1"/>
  <c r="H204" i="68"/>
  <c r="J204" i="68" s="1"/>
  <c r="H208" i="68"/>
  <c r="H214" i="68"/>
  <c r="J214" i="68" s="1"/>
  <c r="H226" i="68"/>
  <c r="H250" i="68"/>
  <c r="I253" i="68"/>
  <c r="I257" i="68"/>
  <c r="I266" i="68"/>
  <c r="H272" i="68"/>
  <c r="J272" i="68" s="1"/>
  <c r="H282" i="68"/>
  <c r="G287" i="68"/>
  <c r="J300" i="68"/>
  <c r="F165" i="68"/>
  <c r="H175" i="68"/>
  <c r="J175" i="68" s="1"/>
  <c r="J176" i="68"/>
  <c r="F193" i="68"/>
  <c r="F201" i="68"/>
  <c r="F200" i="68" s="1"/>
  <c r="F206" i="68"/>
  <c r="I217" i="68"/>
  <c r="I215" i="68" s="1"/>
  <c r="I221" i="68"/>
  <c r="E220" i="68"/>
  <c r="E225" i="68"/>
  <c r="I229" i="68"/>
  <c r="E228" i="68"/>
  <c r="H240" i="68"/>
  <c r="E249" i="68"/>
  <c r="G254" i="68"/>
  <c r="G245" i="68" s="1"/>
  <c r="G244" i="68" s="1"/>
  <c r="E266" i="68"/>
  <c r="H275" i="68"/>
  <c r="J276" i="68"/>
  <c r="E281" i="68"/>
  <c r="E274" i="68" s="1"/>
  <c r="H294" i="68"/>
  <c r="H304" i="68"/>
  <c r="J304" i="68" s="1"/>
  <c r="E325" i="68"/>
  <c r="D338" i="68"/>
  <c r="I202" i="68"/>
  <c r="I201" i="68" s="1"/>
  <c r="H217" i="68"/>
  <c r="J217" i="68" s="1"/>
  <c r="H221" i="68"/>
  <c r="I222" i="68"/>
  <c r="I226" i="68"/>
  <c r="I225" i="68" s="1"/>
  <c r="H229" i="68"/>
  <c r="I230" i="68"/>
  <c r="I238" i="68"/>
  <c r="I237" i="68" s="1"/>
  <c r="H241" i="68"/>
  <c r="J241" i="68" s="1"/>
  <c r="I250" i="68"/>
  <c r="I249" i="68" s="1"/>
  <c r="I262" i="68"/>
  <c r="H277" i="68"/>
  <c r="J277" i="68" s="1"/>
  <c r="I282" i="68"/>
  <c r="I281" i="68" s="1"/>
  <c r="H285" i="68"/>
  <c r="I286" i="68"/>
  <c r="I284" i="68" s="1"/>
  <c r="H289" i="68"/>
  <c r="I290" i="68"/>
  <c r="I288" i="68" s="1"/>
  <c r="I294" i="68"/>
  <c r="I293" i="68" s="1"/>
  <c r="H307" i="68"/>
  <c r="F311" i="68"/>
  <c r="I320" i="68"/>
  <c r="H298" i="68"/>
  <c r="F299" i="68"/>
  <c r="F287" i="68" s="1"/>
  <c r="H302" i="68"/>
  <c r="J302" i="68" s="1"/>
  <c r="H305" i="68"/>
  <c r="J305" i="68" s="1"/>
  <c r="I306" i="68"/>
  <c r="I308" i="68"/>
  <c r="I312" i="68"/>
  <c r="I311" i="68" s="1"/>
  <c r="H317" i="68"/>
  <c r="J317" i="68" s="1"/>
  <c r="H322" i="68"/>
  <c r="G325" i="68"/>
  <c r="I336" i="68"/>
  <c r="F338" i="68"/>
  <c r="I340" i="68"/>
  <c r="I338" i="68" s="1"/>
  <c r="H351" i="68"/>
  <c r="J351" i="68" s="1"/>
  <c r="F352" i="68"/>
  <c r="H355" i="68"/>
  <c r="J355" i="68" s="1"/>
  <c r="D371" i="68"/>
  <c r="H371" i="68" s="1"/>
  <c r="J371" i="68" s="1"/>
  <c r="J386" i="68"/>
  <c r="H385" i="68"/>
  <c r="J385" i="68" s="1"/>
  <c r="I298" i="68"/>
  <c r="I297" i="68" s="1"/>
  <c r="E299" i="68"/>
  <c r="I300" i="68"/>
  <c r="I302" i="68"/>
  <c r="H309" i="68"/>
  <c r="J309" i="68" s="1"/>
  <c r="H313" i="68"/>
  <c r="I331" i="68"/>
  <c r="I325" i="68" s="1"/>
  <c r="G338" i="68"/>
  <c r="H343" i="68"/>
  <c r="J343" i="68" s="1"/>
  <c r="D357" i="68"/>
  <c r="E374" i="68"/>
  <c r="E371" i="68" s="1"/>
  <c r="I371" i="68" s="1"/>
  <c r="D385" i="68"/>
  <c r="J416" i="68"/>
  <c r="H415" i="68"/>
  <c r="J415" i="68" s="1"/>
  <c r="D6" i="67"/>
  <c r="H348" i="68"/>
  <c r="I353" i="68"/>
  <c r="I352" i="68" s="1"/>
  <c r="H368" i="68"/>
  <c r="I373" i="68"/>
  <c r="I372" i="68" s="1"/>
  <c r="J396" i="68"/>
  <c r="H395" i="68"/>
  <c r="J395" i="68" s="1"/>
  <c r="J406" i="68"/>
  <c r="H405" i="68"/>
  <c r="J405" i="68" s="1"/>
  <c r="H410" i="68"/>
  <c r="J410" i="68" s="1"/>
  <c r="J411" i="68"/>
  <c r="D187" i="70"/>
  <c r="E44" i="74"/>
  <c r="H326" i="68"/>
  <c r="H339" i="68"/>
  <c r="I348" i="68"/>
  <c r="I347" i="68" s="1"/>
  <c r="I368" i="68"/>
  <c r="I367" i="68" s="1"/>
  <c r="H375" i="68"/>
  <c r="D187" i="67"/>
  <c r="E44" i="51"/>
  <c r="D244" i="70"/>
  <c r="E6" i="72"/>
  <c r="E244" i="72"/>
  <c r="D187" i="74"/>
  <c r="I391" i="68"/>
  <c r="I385" i="68" s="1"/>
  <c r="E44" i="67"/>
  <c r="D244" i="67"/>
  <c r="D44" i="69"/>
  <c r="D244" i="69"/>
  <c r="D44" i="70"/>
  <c r="E244" i="70"/>
  <c r="D44" i="71"/>
  <c r="E187" i="72"/>
  <c r="D44" i="73"/>
  <c r="D244" i="74"/>
  <c r="D44" i="75"/>
  <c r="D244" i="77"/>
  <c r="D187" i="78"/>
  <c r="D6" i="79"/>
  <c r="E187" i="79"/>
  <c r="E44" i="75"/>
  <c r="D244" i="75"/>
  <c r="E244" i="76"/>
  <c r="E244" i="78"/>
  <c r="D44" i="79"/>
  <c r="D44" i="80"/>
  <c r="D187" i="80"/>
  <c r="E44" i="81"/>
  <c r="E187" i="81"/>
  <c r="I396" i="68"/>
  <c r="I395" i="68" s="1"/>
  <c r="I416" i="68"/>
  <c r="I415" i="68" s="1"/>
  <c r="E187" i="75"/>
  <c r="E44" i="79"/>
  <c r="E244" i="80"/>
  <c r="D44" i="82"/>
  <c r="D187" i="82"/>
  <c r="D244" i="82"/>
  <c r="I45" i="68" l="1"/>
  <c r="G44" i="68"/>
  <c r="I6" i="68"/>
  <c r="J294" i="68"/>
  <c r="H293" i="68"/>
  <c r="J293" i="68" s="1"/>
  <c r="H239" i="68"/>
  <c r="J239" i="68" s="1"/>
  <c r="J240" i="68"/>
  <c r="J208" i="68"/>
  <c r="H206" i="68"/>
  <c r="J206" i="68" s="1"/>
  <c r="J353" i="68"/>
  <c r="H352" i="68"/>
  <c r="J352" i="68" s="1"/>
  <c r="H170" i="68"/>
  <c r="J170" i="68" s="1"/>
  <c r="J171" i="68"/>
  <c r="J202" i="68"/>
  <c r="H201" i="68"/>
  <c r="F187" i="68"/>
  <c r="J12" i="68"/>
  <c r="H11" i="68"/>
  <c r="J11" i="68" s="1"/>
  <c r="J368" i="68"/>
  <c r="H367" i="68"/>
  <c r="J367" i="68" s="1"/>
  <c r="I299" i="68"/>
  <c r="I287" i="68" s="1"/>
  <c r="J289" i="68"/>
  <c r="H288" i="68"/>
  <c r="I220" i="68"/>
  <c r="H299" i="68"/>
  <c r="J299" i="68" s="1"/>
  <c r="J250" i="68"/>
  <c r="H249" i="68"/>
  <c r="H134" i="68"/>
  <c r="J134" i="68" s="1"/>
  <c r="J135" i="68"/>
  <c r="I94" i="68"/>
  <c r="J262" i="68"/>
  <c r="H261" i="68"/>
  <c r="J261" i="68" s="1"/>
  <c r="I165" i="68"/>
  <c r="E245" i="68"/>
  <c r="E244" i="68" s="1"/>
  <c r="H193" i="68"/>
  <c r="J193" i="68" s="1"/>
  <c r="H161" i="68"/>
  <c r="J161" i="68" s="1"/>
  <c r="J119" i="68"/>
  <c r="H117" i="68"/>
  <c r="J117" i="68" s="1"/>
  <c r="H70" i="68"/>
  <c r="J70" i="68" s="1"/>
  <c r="J71" i="68"/>
  <c r="H46" i="68"/>
  <c r="J47" i="68"/>
  <c r="J101" i="68"/>
  <c r="H100" i="68"/>
  <c r="J100" i="68" s="1"/>
  <c r="H95" i="68"/>
  <c r="E6" i="68"/>
  <c r="J36" i="68"/>
  <c r="H35" i="68"/>
  <c r="J35" i="68" s="1"/>
  <c r="J20" i="68"/>
  <c r="H19" i="68"/>
  <c r="J19" i="68" s="1"/>
  <c r="I200" i="68"/>
  <c r="J275" i="68"/>
  <c r="J282" i="68"/>
  <c r="H281" i="68"/>
  <c r="J281" i="68" s="1"/>
  <c r="H138" i="68"/>
  <c r="J138" i="68" s="1"/>
  <c r="J139" i="68"/>
  <c r="E200" i="68"/>
  <c r="E187" i="68" s="1"/>
  <c r="J59" i="68"/>
  <c r="H57" i="68"/>
  <c r="J189" i="68"/>
  <c r="J109" i="68"/>
  <c r="H108" i="68"/>
  <c r="J108" i="68" s="1"/>
  <c r="H338" i="68"/>
  <c r="J338" i="68" s="1"/>
  <c r="J339" i="68"/>
  <c r="J313" i="68"/>
  <c r="H311" i="68"/>
  <c r="J311" i="68" s="1"/>
  <c r="J322" i="68"/>
  <c r="H320" i="68"/>
  <c r="J320" i="68" s="1"/>
  <c r="H297" i="68"/>
  <c r="J297" i="68" s="1"/>
  <c r="J298" i="68"/>
  <c r="J307" i="68"/>
  <c r="H306" i="68"/>
  <c r="J306" i="68" s="1"/>
  <c r="I261" i="68"/>
  <c r="I245" i="68" s="1"/>
  <c r="I244" i="68" s="1"/>
  <c r="J221" i="68"/>
  <c r="H220" i="68"/>
  <c r="J220" i="68" s="1"/>
  <c r="I228" i="68"/>
  <c r="J226" i="68"/>
  <c r="H225" i="68"/>
  <c r="J225" i="68" s="1"/>
  <c r="H146" i="68"/>
  <c r="J146" i="68" s="1"/>
  <c r="J147" i="68"/>
  <c r="H126" i="68"/>
  <c r="J126" i="68" s="1"/>
  <c r="J127" i="68"/>
  <c r="H86" i="68"/>
  <c r="J86" i="68" s="1"/>
  <c r="J87" i="68"/>
  <c r="H166" i="68"/>
  <c r="J167" i="68"/>
  <c r="I155" i="68"/>
  <c r="J234" i="68"/>
  <c r="H233" i="68"/>
  <c r="J233" i="68" s="1"/>
  <c r="I274" i="68"/>
  <c r="G187" i="68"/>
  <c r="H123" i="68"/>
  <c r="J31" i="68"/>
  <c r="H30" i="68"/>
  <c r="J30" i="68" s="1"/>
  <c r="D44" i="68"/>
  <c r="J8" i="68"/>
  <c r="H7" i="68"/>
  <c r="H114" i="68"/>
  <c r="J115" i="68"/>
  <c r="F244" i="68"/>
  <c r="J53" i="68"/>
  <c r="H52" i="68"/>
  <c r="J52" i="68" s="1"/>
  <c r="H374" i="68"/>
  <c r="J374" i="68" s="1"/>
  <c r="J375" i="68"/>
  <c r="H325" i="68"/>
  <c r="J325" i="68" s="1"/>
  <c r="J326" i="68"/>
  <c r="J348" i="68"/>
  <c r="H347" i="68"/>
  <c r="J347" i="68" s="1"/>
  <c r="J285" i="68"/>
  <c r="H284" i="68"/>
  <c r="J284" i="68" s="1"/>
  <c r="J229" i="68"/>
  <c r="H228" i="68"/>
  <c r="J228" i="68" s="1"/>
  <c r="I161" i="68"/>
  <c r="H142" i="68"/>
  <c r="J142" i="68" s="1"/>
  <c r="J143" i="68"/>
  <c r="I122" i="68"/>
  <c r="H62" i="68"/>
  <c r="J62" i="68" s="1"/>
  <c r="J63" i="68"/>
  <c r="H266" i="68"/>
  <c r="J266" i="68" s="1"/>
  <c r="J184" i="68"/>
  <c r="H181" i="68"/>
  <c r="J181" i="68" s="1"/>
  <c r="J238" i="68"/>
  <c r="H237" i="68"/>
  <c r="J237" i="68" s="1"/>
  <c r="I56" i="68"/>
  <c r="I188" i="68"/>
  <c r="F56" i="68"/>
  <c r="F44" i="68" s="1"/>
  <c r="H155" i="68"/>
  <c r="E44" i="68"/>
  <c r="H287" i="68" l="1"/>
  <c r="J287" i="68" s="1"/>
  <c r="J288" i="68"/>
  <c r="J201" i="68"/>
  <c r="H200" i="68"/>
  <c r="J200" i="68" s="1"/>
  <c r="H188" i="68"/>
  <c r="H154" i="68"/>
  <c r="J154" i="68" s="1"/>
  <c r="J155" i="68"/>
  <c r="H122" i="68"/>
  <c r="J122" i="68" s="1"/>
  <c r="J123" i="68"/>
  <c r="I187" i="68"/>
  <c r="J114" i="68"/>
  <c r="H113" i="68"/>
  <c r="J113" i="68" s="1"/>
  <c r="I154" i="68"/>
  <c r="I44" i="68" s="1"/>
  <c r="H274" i="68"/>
  <c r="J274" i="68" s="1"/>
  <c r="H94" i="68"/>
  <c r="J94" i="68" s="1"/>
  <c r="J95" i="68"/>
  <c r="H45" i="68"/>
  <c r="J46" i="68"/>
  <c r="J166" i="68"/>
  <c r="H165" i="68"/>
  <c r="J165" i="68" s="1"/>
  <c r="J249" i="68"/>
  <c r="H245" i="68"/>
  <c r="J7" i="68"/>
  <c r="H6" i="68"/>
  <c r="J6" i="68" s="1"/>
  <c r="J57" i="68"/>
  <c r="H56" i="68"/>
  <c r="J56" i="68" s="1"/>
  <c r="J245" i="68" l="1"/>
  <c r="H244" i="68"/>
  <c r="J244" i="68" s="1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<sst xmlns="http://schemas.openxmlformats.org/spreadsheetml/2006/main" count="15428" uniqueCount="816">
  <si>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</si>
  <si>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KLINIČKI BOLNIČKI CENTAR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</si>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</sst>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2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3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681083.02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681083.02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155707.29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525375.73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12046.91</v>
      </c>
      <c r="E44" s="4">
        <f>E45+E56+E94+E113+E122+E154+E165</f>
        <v>131037.41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11418.4</v>
      </c>
      <c r="E45" s="4">
        <f t="shared" si="0"/>
        <v>113703.63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9918.4</v>
      </c>
      <c r="E46" s="4">
        <f t="shared" si="1"/>
        <v>97003.03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9918.4</v>
      </c>
      <c r="E47" s="7">
        <v>97003.03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1500</v>
      </c>
      <c r="E51" s="7">
        <v>1500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15200.6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15200.6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628.51</v>
      </c>
      <c r="E56" s="4">
        <f>E57+E62+E70+E80+E81+E86</f>
        <v>17333.78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628.51</v>
      </c>
      <c r="E57" s="4">
        <f t="shared" si="3"/>
        <v>17333.78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f>358.04+270.47</f>
        <v>628.51</v>
      </c>
      <c r="E59" s="7">
        <v>3630.53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13272.25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281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525375.73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525375.73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525375.73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155799.13</v>
      </c>
      <c r="E425" s="100">
        <v>19365.8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66" zoomScaleNormal="100" workbookViewId="0">
      <selection activeCell="A187" sqref="A187:XFD18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71395.789999999994</v>
      </c>
      <c r="E6" s="12">
        <f t="shared" ref="E6:I6" si="0">+E7+E14+E19+E30+E35</f>
        <v>683332.12</v>
      </c>
      <c r="F6" s="12">
        <f t="shared" si="0"/>
        <v>0</v>
      </c>
      <c r="G6" s="12">
        <f>+G7+G14+G19+G30+G35</f>
        <v>0</v>
      </c>
      <c r="H6" s="12">
        <f t="shared" si="0"/>
        <v>71395.789999999994</v>
      </c>
      <c r="I6" s="12">
        <f t="shared" si="0"/>
        <v>683332.12</v>
      </c>
      <c r="J6" s="62">
        <f>IF(H6&lt;&gt;0,IF(I6/H6&gt;=100,"&gt;&gt;100",I6/H6*100),"-")</f>
        <v>957.10422141137451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71395.789999999994</v>
      </c>
      <c r="E7" s="13">
        <f t="shared" ref="E7:I7" si="1">E8+E11</f>
        <v>2249.1</v>
      </c>
      <c r="F7" s="13">
        <f>F8+F11</f>
        <v>0</v>
      </c>
      <c r="G7" s="13">
        <f t="shared" si="1"/>
        <v>0</v>
      </c>
      <c r="H7" s="13">
        <f t="shared" si="1"/>
        <v>71395.789999999994</v>
      </c>
      <c r="I7" s="13">
        <f t="shared" si="1"/>
        <v>2249.1</v>
      </c>
      <c r="J7" s="62">
        <f t="shared" ref="J7:J42" si="2">IF(H7&lt;&gt;0,IF(I7/H7&gt;=100,"&gt;&gt;100",I7/H7*100),"-")</f>
        <v>3.1501857462463825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71395.789999999994</v>
      </c>
      <c r="E8" s="13">
        <f>SUM(E9:E10)</f>
        <v>2249.1</v>
      </c>
      <c r="F8" s="13">
        <f t="shared" ref="F8:I8" si="3">SUM(F9:F10)</f>
        <v>0</v>
      </c>
      <c r="G8" s="13">
        <f t="shared" si="3"/>
        <v>0</v>
      </c>
      <c r="H8" s="13">
        <f t="shared" si="3"/>
        <v>71395.789999999994</v>
      </c>
      <c r="I8" s="13">
        <f t="shared" si="3"/>
        <v>2249.1</v>
      </c>
      <c r="J8" s="63">
        <f t="shared" si="2"/>
        <v>3.1501857462463825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71395.789999999994</v>
      </c>
      <c r="E10" s="103">
        <f>SUM('510:816'!E10)</f>
        <v>2249.1</v>
      </c>
      <c r="F10" s="103">
        <f>'Nacionalno sufinanciranje'!D10</f>
        <v>0</v>
      </c>
      <c r="G10" s="103">
        <f>'Nacionalno sufinanciranje'!E10</f>
        <v>0</v>
      </c>
      <c r="H10" s="14">
        <f>D10+F10</f>
        <v>71395.789999999994</v>
      </c>
      <c r="I10" s="14">
        <f>E10+G10</f>
        <v>2249.1</v>
      </c>
      <c r="J10" s="63">
        <f t="shared" si="2"/>
        <v>3.1501857462463825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681083.02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681083.02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155707.29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155707.29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525375.73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525375.73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12046.91</v>
      </c>
      <c r="E44" s="13">
        <f t="shared" ref="E44:I44" si="21">E45+E56+E94+E113+E122+E154+E165</f>
        <v>153627.28</v>
      </c>
      <c r="F44" s="13">
        <f t="shared" si="21"/>
        <v>0</v>
      </c>
      <c r="G44" s="13">
        <f t="shared" si="21"/>
        <v>3986.46</v>
      </c>
      <c r="H44" s="13">
        <f t="shared" si="21"/>
        <v>12046.91</v>
      </c>
      <c r="I44" s="13">
        <f t="shared" si="21"/>
        <v>157613.74</v>
      </c>
      <c r="J44" s="62">
        <f t="shared" ref="J44:J107" si="22">IF(H44&lt;&gt;0,IF(I44/H44&gt;=100,"&gt;&gt;100",I44/H44*100),"-")</f>
        <v>1308.3333402507365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11418.4</v>
      </c>
      <c r="E45" s="13">
        <f t="shared" si="23"/>
        <v>130627.81999999999</v>
      </c>
      <c r="F45" s="13">
        <f t="shared" si="23"/>
        <v>0</v>
      </c>
      <c r="G45" s="13">
        <f t="shared" si="23"/>
        <v>2986.64</v>
      </c>
      <c r="H45" s="13">
        <f t="shared" si="23"/>
        <v>11418.4</v>
      </c>
      <c r="I45" s="13">
        <f t="shared" si="23"/>
        <v>133614.46</v>
      </c>
      <c r="J45" s="62">
        <f t="shared" si="22"/>
        <v>1170.1679744973026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9918.4</v>
      </c>
      <c r="E46" s="13">
        <f t="shared" si="24"/>
        <v>111539.79</v>
      </c>
      <c r="F46" s="13">
        <f t="shared" si="24"/>
        <v>0</v>
      </c>
      <c r="G46" s="13">
        <f t="shared" si="24"/>
        <v>2565.31</v>
      </c>
      <c r="H46" s="13">
        <f t="shared" si="24"/>
        <v>9918.4</v>
      </c>
      <c r="I46" s="13">
        <f t="shared" si="24"/>
        <v>114105.09999999999</v>
      </c>
      <c r="J46" s="62">
        <f t="shared" si="22"/>
        <v>1150.4385788030327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9918.4</v>
      </c>
      <c r="E47" s="103">
        <f>SUM('510:816'!E47)</f>
        <v>111539.79</v>
      </c>
      <c r="F47" s="103">
        <f>'Nacionalno sufinanciranje'!D47</f>
        <v>0</v>
      </c>
      <c r="G47" s="103">
        <f>'Nacionalno sufinanciranje'!E47</f>
        <v>2565.31</v>
      </c>
      <c r="H47" s="17">
        <f t="shared" ref="H47:I51" si="25">D47+F47</f>
        <v>9918.4</v>
      </c>
      <c r="I47" s="17">
        <f t="shared" si="25"/>
        <v>114105.09999999999</v>
      </c>
      <c r="J47" s="62">
        <f t="shared" si="22"/>
        <v>1150.4385788030327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1500</v>
      </c>
      <c r="E51" s="103">
        <f>SUM('510:816'!E51)</f>
        <v>1500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1500</v>
      </c>
      <c r="I51" s="17">
        <f t="shared" si="25"/>
        <v>1500</v>
      </c>
      <c r="J51" s="62">
        <f t="shared" si="22"/>
        <v>100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17588.03</v>
      </c>
      <c r="F52" s="13">
        <f t="shared" si="26"/>
        <v>0</v>
      </c>
      <c r="G52" s="13">
        <f t="shared" si="26"/>
        <v>421.33</v>
      </c>
      <c r="H52" s="13">
        <f t="shared" si="26"/>
        <v>0</v>
      </c>
      <c r="I52" s="13">
        <f t="shared" si="26"/>
        <v>18009.36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17588.03</v>
      </c>
      <c r="F54" s="103">
        <f>'Nacionalno sufinanciranje'!D54</f>
        <v>0</v>
      </c>
      <c r="G54" s="103">
        <f>'Nacionalno sufinanciranje'!E54</f>
        <v>421.33</v>
      </c>
      <c r="H54" s="17">
        <f t="shared" si="27"/>
        <v>0</v>
      </c>
      <c r="I54" s="17">
        <f t="shared" si="27"/>
        <v>18009.36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628.51</v>
      </c>
      <c r="E56" s="13">
        <f t="shared" ref="E56:I56" si="28">E57+E62+E70+E80+E81+E86</f>
        <v>22999.46</v>
      </c>
      <c r="F56" s="13">
        <f t="shared" si="28"/>
        <v>0</v>
      </c>
      <c r="G56" s="13">
        <f t="shared" si="28"/>
        <v>999.81999999999994</v>
      </c>
      <c r="H56" s="13">
        <f t="shared" si="28"/>
        <v>628.51</v>
      </c>
      <c r="I56" s="13">
        <f t="shared" si="28"/>
        <v>23999.279999999999</v>
      </c>
      <c r="J56" s="62">
        <f t="shared" si="22"/>
        <v>3818.4404384973986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628.51</v>
      </c>
      <c r="E57" s="13">
        <f t="shared" si="29"/>
        <v>19969.63</v>
      </c>
      <c r="F57" s="13">
        <f t="shared" si="29"/>
        <v>0</v>
      </c>
      <c r="G57" s="13">
        <f t="shared" si="29"/>
        <v>465.15</v>
      </c>
      <c r="H57" s="13">
        <f t="shared" si="29"/>
        <v>628.51</v>
      </c>
      <c r="I57" s="13">
        <f t="shared" si="29"/>
        <v>20434.78</v>
      </c>
      <c r="J57" s="62">
        <f t="shared" si="22"/>
        <v>3251.3054684889662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1510.8500000000001</v>
      </c>
      <c r="F58" s="103">
        <f>'Nacionalno sufinanciranje'!D58</f>
        <v>0</v>
      </c>
      <c r="G58" s="103">
        <f>'Nacionalno sufinanciranje'!E58</f>
        <v>240.14999999999998</v>
      </c>
      <c r="H58" s="17">
        <f t="shared" ref="H58:I61" si="30">D58+F58</f>
        <v>0</v>
      </c>
      <c r="I58" s="17">
        <f t="shared" si="30"/>
        <v>1751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628.51</v>
      </c>
      <c r="E59" s="103">
        <f>SUM('510:816'!E59)</f>
        <v>3630.53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628.51</v>
      </c>
      <c r="I59" s="17">
        <f t="shared" si="30"/>
        <v>3630.53</v>
      </c>
      <c r="J59" s="62">
        <f t="shared" si="22"/>
        <v>577.64076943883151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14547.25</v>
      </c>
      <c r="F60" s="103">
        <f>'Nacionalno sufinanciranje'!D60</f>
        <v>0</v>
      </c>
      <c r="G60" s="103">
        <f>'Nacionalno sufinanciranje'!E60</f>
        <v>225</v>
      </c>
      <c r="H60" s="17">
        <f t="shared" si="30"/>
        <v>0</v>
      </c>
      <c r="I60" s="17">
        <f t="shared" si="30"/>
        <v>14772.25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281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281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3029.83</v>
      </c>
      <c r="F70" s="13">
        <f t="shared" si="33"/>
        <v>0</v>
      </c>
      <c r="G70" s="13">
        <f t="shared" si="33"/>
        <v>534.66999999999996</v>
      </c>
      <c r="H70" s="13">
        <f t="shared" si="33"/>
        <v>0</v>
      </c>
      <c r="I70" s="13">
        <f t="shared" si="33"/>
        <v>3564.5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3029.83</v>
      </c>
      <c r="F73" s="103">
        <f>'Nacionalno sufinanciranje'!D73</f>
        <v>0</v>
      </c>
      <c r="G73" s="103">
        <f>'Nacionalno sufinanciranje'!E73</f>
        <v>534.66999999999996</v>
      </c>
      <c r="H73" s="17">
        <f t="shared" si="34"/>
        <v>0</v>
      </c>
      <c r="I73" s="17">
        <f t="shared" si="34"/>
        <v>3564.5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716200.54</v>
      </c>
      <c r="F187" s="13">
        <f t="shared" si="84"/>
        <v>0</v>
      </c>
      <c r="G187" s="13">
        <f t="shared" si="84"/>
        <v>33674.959999999999</v>
      </c>
      <c r="H187" s="13">
        <f t="shared" si="84"/>
        <v>0</v>
      </c>
      <c r="I187" s="13">
        <f t="shared" si="84"/>
        <v>749875.5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35062.5</v>
      </c>
      <c r="F188" s="13">
        <f t="shared" si="85"/>
        <v>0</v>
      </c>
      <c r="G188" s="13">
        <f t="shared" si="85"/>
        <v>6187.5</v>
      </c>
      <c r="H188" s="13">
        <f t="shared" si="85"/>
        <v>0</v>
      </c>
      <c r="I188" s="13">
        <f t="shared" si="85"/>
        <v>41250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35062.5</v>
      </c>
      <c r="F193" s="13">
        <f t="shared" si="88"/>
        <v>0</v>
      </c>
      <c r="G193" s="13">
        <f t="shared" si="88"/>
        <v>6187.5</v>
      </c>
      <c r="H193" s="13">
        <f t="shared" si="88"/>
        <v>0</v>
      </c>
      <c r="I193" s="13">
        <f t="shared" si="88"/>
        <v>41250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35062.5</v>
      </c>
      <c r="F196" s="103">
        <f>'Nacionalno sufinanciranje'!D196</f>
        <v>0</v>
      </c>
      <c r="G196" s="103">
        <f>'Nacionalno sufinanciranje'!E196</f>
        <v>6187.5</v>
      </c>
      <c r="H196" s="17">
        <f t="shared" si="89"/>
        <v>0</v>
      </c>
      <c r="I196" s="17">
        <f t="shared" si="89"/>
        <v>41250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155762.31</v>
      </c>
      <c r="F200" s="13">
        <f t="shared" si="90"/>
        <v>0</v>
      </c>
      <c r="G200" s="13">
        <f t="shared" si="90"/>
        <v>27487.46</v>
      </c>
      <c r="H200" s="13">
        <f t="shared" si="90"/>
        <v>0</v>
      </c>
      <c r="I200" s="13">
        <f t="shared" si="90"/>
        <v>183249.77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155762.31</v>
      </c>
      <c r="F206" s="13">
        <f t="shared" si="93"/>
        <v>0</v>
      </c>
      <c r="G206" s="13">
        <f t="shared" si="93"/>
        <v>27487.46</v>
      </c>
      <c r="H206" s="13">
        <f t="shared" si="93"/>
        <v>0</v>
      </c>
      <c r="I206" s="13">
        <f t="shared" si="93"/>
        <v>183249.77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14237.31</v>
      </c>
      <c r="F207" s="103">
        <f>'Nacionalno sufinanciranje'!D207</f>
        <v>0</v>
      </c>
      <c r="G207" s="103">
        <f>'Nacionalno sufinanciranje'!E207</f>
        <v>2512.46</v>
      </c>
      <c r="H207" s="17">
        <f t="shared" ref="H207:I214" si="94">D207+F207</f>
        <v>0</v>
      </c>
      <c r="I207" s="17">
        <f t="shared" si="94"/>
        <v>16749.77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141525</v>
      </c>
      <c r="F210" s="103">
        <f>'Nacionalno sufinanciranje'!D210</f>
        <v>0</v>
      </c>
      <c r="G210" s="103">
        <f>'Nacionalno sufinanciranje'!E210</f>
        <v>24975</v>
      </c>
      <c r="H210" s="17">
        <f t="shared" si="94"/>
        <v>0</v>
      </c>
      <c r="I210" s="17">
        <f t="shared" si="94"/>
        <v>166500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525375.73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525375.73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525375.73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525375.73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163261.62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163261.62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163261.62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163261.62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2249.1</v>
      </c>
      <c r="E405" s="13">
        <f t="shared" ref="E405:I405" si="170">SUM(E406:E409)</f>
        <v>165510.72</v>
      </c>
      <c r="F405" s="13">
        <f t="shared" si="170"/>
        <v>0</v>
      </c>
      <c r="G405" s="13">
        <f t="shared" si="170"/>
        <v>0</v>
      </c>
      <c r="H405" s="13">
        <f t="shared" si="170"/>
        <v>2249.1</v>
      </c>
      <c r="I405" s="13">
        <f t="shared" si="170"/>
        <v>165510.72</v>
      </c>
      <c r="J405" s="62">
        <f t="shared" si="169"/>
        <v>7358.9755902360948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2249.1</v>
      </c>
      <c r="E408" s="103">
        <f>SUM('510:816'!E408)</f>
        <v>165510.72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2249.1</v>
      </c>
      <c r="I408" s="14">
        <f t="shared" si="171"/>
        <v>165510.72</v>
      </c>
      <c r="J408" s="62">
        <f t="shared" si="169"/>
        <v>7358.9755902360948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327149.03000000003</v>
      </c>
      <c r="E425" s="103">
        <f>SUM('510:816'!E425)</f>
        <v>27454.079999999998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327149.03000000003</v>
      </c>
      <c r="I425" s="15">
        <f t="shared" si="176"/>
        <v>27454.079999999998</v>
      </c>
      <c r="J425" s="62">
        <f>IF(H425&lt;&gt;0,IF(I425/H425&gt;=100,"&gt;&gt;100",I425/H425*100),"-")</f>
        <v>8.3919185088214991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9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60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3986.46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2986.64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2565.31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2565.31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421.33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421.33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999.81999999999994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465.15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75+131.85+33.3</f>
        <v>240.14999999999998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225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534.66999999999996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534.66999999999996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33674.959999999999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6187.5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6187.5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6187.5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27487.46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27487.46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2512.46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f>1725+23250</f>
        <v>24975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7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G14" sqref="G1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71395.789999999994</v>
      </c>
      <c r="E6" s="3">
        <f>+E7+E14+E19+E30+E35</f>
        <v>2249.1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71395.789999999994</v>
      </c>
      <c r="E7" s="4">
        <f>E8+E11</f>
        <v>2249.1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71395.789999999994</v>
      </c>
      <c r="E8" s="4">
        <f>SUM(E9:E10)</f>
        <v>2249.1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71395.789999999994</v>
      </c>
      <c r="E10" s="9">
        <v>2249.1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22589.87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16924.189999999999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14536.76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14536.76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2387.4299999999998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2387.4299999999998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5665.68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2635.8500000000004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425+747.15+188.7</f>
        <v>1360.8500000000001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1275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3029.83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3029.83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190824.81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35062.5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35062.5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35062.5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155762.31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155762.31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14237.31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f>9775+131750</f>
        <v>141525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163261.62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163261.62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2249.1</v>
      </c>
      <c r="E405" s="99">
        <f>SUM(E406:E409)</f>
        <v>165510.72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2249.1</v>
      </c>
      <c r="E408" s="98">
        <v>165510.72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6">
        <v>171349.9</v>
      </c>
      <c r="E425" s="100">
        <v>8088.28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349 D351:E407 D409:E424 D426:E426">
    <cfRule type="cellIs" dxfId="14" priority="4" operator="lessThan">
      <formula>-0.001</formula>
    </cfRule>
  </conditionalFormatting>
  <conditionalFormatting sqref="D350:E350">
    <cfRule type="cellIs" dxfId="13" priority="3" operator="lessThan">
      <formula>-0.001</formula>
    </cfRule>
  </conditionalFormatting>
  <conditionalFormatting sqref="D408:E408">
    <cfRule type="cellIs" dxfId="12" priority="2" operator="lessThan">
      <formula>-0.001</formula>
    </cfRule>
  </conditionalFormatting>
  <conditionalFormatting sqref="D425:E425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Perković Martina</cp:lastModifiedBy>
  <cp:lastPrinted>2025-12-18T09:39:09Z</cp:lastPrinted>
  <dcterms:created xsi:type="dcterms:W3CDTF">2025-08-09T19:28:20Z</dcterms:created>
  <dcterms:modified xsi:type="dcterms:W3CDTF">2026-02-02T07:44:17Z</dcterms:modified>
</cp:coreProperties>
</file>